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hidePivotFieldList="1" defaultThemeVersion="124226"/>
  <bookViews>
    <workbookView xWindow="150" yWindow="2655" windowWidth="20250" windowHeight="4110" tabRatio="599"/>
  </bookViews>
  <sheets>
    <sheet name="221-14" sheetId="12" r:id="rId1"/>
  </sheets>
  <externalReferences>
    <externalReference r:id="rId2"/>
    <externalReference r:id="rId3"/>
  </externalReferences>
  <definedNames>
    <definedName name="_xlnm.Database">#REF!</definedName>
    <definedName name="GRAF1">'[1]PC221-01'!$A$1</definedName>
    <definedName name="Gráfica">#REF!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C241" i="12" l="1"/>
  <c r="C219" i="12"/>
  <c r="T377" i="12" l="1"/>
  <c r="S377" i="12"/>
  <c r="R377" i="12"/>
  <c r="Q377" i="12"/>
  <c r="P377" i="12"/>
  <c r="O377" i="12"/>
  <c r="N377" i="12"/>
  <c r="M377" i="12"/>
  <c r="L377" i="12"/>
  <c r="K377" i="12"/>
  <c r="J377" i="12"/>
  <c r="I377" i="12"/>
  <c r="H377" i="12"/>
  <c r="G377" i="12"/>
  <c r="F377" i="12"/>
  <c r="E377" i="12"/>
  <c r="D377" i="12"/>
  <c r="T376" i="12"/>
  <c r="S376" i="12"/>
  <c r="R376" i="12"/>
  <c r="Q376" i="12"/>
  <c r="P376" i="12"/>
  <c r="O376" i="12"/>
  <c r="N376" i="12"/>
  <c r="M376" i="12"/>
  <c r="L376" i="12"/>
  <c r="K376" i="12"/>
  <c r="J376" i="12"/>
  <c r="I376" i="12"/>
  <c r="H376" i="12"/>
  <c r="G376" i="12"/>
  <c r="F376" i="12"/>
  <c r="E376" i="12"/>
  <c r="D376" i="12"/>
  <c r="C377" i="12"/>
  <c r="C376" i="12"/>
  <c r="T375" i="12"/>
  <c r="S375" i="12"/>
  <c r="R375" i="12"/>
  <c r="Q375" i="12"/>
  <c r="P375" i="12"/>
  <c r="O375" i="12"/>
  <c r="N375" i="12"/>
  <c r="M375" i="12"/>
  <c r="L375" i="12"/>
  <c r="K375" i="12"/>
  <c r="J375" i="12"/>
  <c r="I375" i="12"/>
  <c r="H375" i="12"/>
  <c r="G375" i="12"/>
  <c r="F375" i="12"/>
  <c r="E375" i="12"/>
  <c r="D375" i="12"/>
  <c r="C375" i="12"/>
  <c r="T168" i="12" l="1"/>
  <c r="S168" i="12"/>
  <c r="R168" i="12"/>
  <c r="P168" i="12"/>
  <c r="O168" i="12"/>
  <c r="N168" i="12"/>
  <c r="M168" i="12"/>
  <c r="L168" i="12"/>
  <c r="K168" i="12"/>
  <c r="J168" i="12"/>
  <c r="I168" i="12"/>
  <c r="H168" i="12"/>
  <c r="G168" i="12"/>
  <c r="F168" i="12"/>
  <c r="E168" i="12"/>
  <c r="D168" i="12"/>
  <c r="T167" i="12"/>
  <c r="S167" i="12"/>
  <c r="R167" i="12"/>
  <c r="O167" i="12"/>
  <c r="N167" i="12"/>
  <c r="M167" i="12"/>
  <c r="L167" i="12"/>
  <c r="K167" i="12"/>
  <c r="J167" i="12"/>
  <c r="I167" i="12"/>
  <c r="H167" i="12"/>
  <c r="G167" i="12"/>
  <c r="F167" i="12"/>
  <c r="E167" i="12"/>
  <c r="D167" i="12"/>
  <c r="T309" i="12"/>
  <c r="S309" i="12"/>
  <c r="R309" i="12"/>
  <c r="P309" i="12"/>
  <c r="O309" i="12"/>
  <c r="N309" i="12"/>
  <c r="M309" i="12"/>
  <c r="L309" i="12"/>
  <c r="K309" i="12"/>
  <c r="J309" i="12"/>
  <c r="I309" i="12"/>
  <c r="H309" i="12"/>
  <c r="G309" i="12"/>
  <c r="F309" i="12"/>
  <c r="E309" i="12"/>
  <c r="D309" i="12"/>
  <c r="T308" i="12"/>
  <c r="S308" i="12"/>
  <c r="R308" i="12"/>
  <c r="P308" i="12"/>
  <c r="O308" i="12"/>
  <c r="N308" i="12"/>
  <c r="M308" i="12"/>
  <c r="L308" i="12"/>
  <c r="K308" i="12"/>
  <c r="J308" i="12"/>
  <c r="I308" i="12"/>
  <c r="H308" i="12"/>
  <c r="G308" i="12"/>
  <c r="F308" i="12"/>
  <c r="E308" i="12"/>
  <c r="D308" i="12"/>
  <c r="T160" i="12"/>
  <c r="S160" i="12"/>
  <c r="P160" i="12"/>
  <c r="O160" i="12"/>
  <c r="N160" i="12"/>
  <c r="M160" i="12"/>
  <c r="L160" i="12"/>
  <c r="K160" i="12"/>
  <c r="J160" i="12"/>
  <c r="I160" i="12"/>
  <c r="H160" i="12"/>
  <c r="G160" i="12"/>
  <c r="F160" i="12"/>
  <c r="E160" i="12"/>
  <c r="D160" i="12"/>
  <c r="T190" i="12"/>
  <c r="S190" i="12"/>
  <c r="R190" i="12"/>
  <c r="P190" i="12"/>
  <c r="O190" i="12"/>
  <c r="N190" i="12"/>
  <c r="M190" i="12"/>
  <c r="L190" i="12"/>
  <c r="K190" i="12"/>
  <c r="J190" i="12"/>
  <c r="I190" i="12"/>
  <c r="H190" i="12"/>
  <c r="G190" i="12"/>
  <c r="F190" i="12"/>
  <c r="E190" i="12"/>
  <c r="D190" i="12"/>
  <c r="T189" i="12"/>
  <c r="S189" i="12"/>
  <c r="R189" i="12"/>
  <c r="P189" i="12"/>
  <c r="O189" i="12"/>
  <c r="N189" i="12"/>
  <c r="M189" i="12"/>
  <c r="L189" i="12"/>
  <c r="K189" i="12"/>
  <c r="J189" i="12"/>
  <c r="I189" i="12"/>
  <c r="H189" i="12"/>
  <c r="G189" i="12"/>
  <c r="F189" i="12"/>
  <c r="E189" i="12"/>
  <c r="D189" i="12"/>
  <c r="E31" i="12"/>
  <c r="D27" i="12"/>
  <c r="N19" i="12"/>
  <c r="J9" i="12"/>
  <c r="C416" i="12"/>
  <c r="C415" i="12"/>
  <c r="C419" i="12"/>
  <c r="C420" i="12"/>
  <c r="S414" i="12"/>
  <c r="R414" i="12"/>
  <c r="O414" i="12"/>
  <c r="N414" i="12"/>
  <c r="M414" i="12"/>
  <c r="L414" i="12"/>
  <c r="K414" i="12"/>
  <c r="J414" i="12"/>
  <c r="I414" i="12"/>
  <c r="H414" i="12"/>
  <c r="G414" i="12"/>
  <c r="F414" i="12"/>
  <c r="E414" i="12"/>
  <c r="D414" i="12"/>
  <c r="S384" i="12"/>
  <c r="M384" i="12"/>
  <c r="F384" i="12"/>
  <c r="E384" i="12"/>
  <c r="D384" i="12"/>
  <c r="C385" i="12"/>
  <c r="C384" i="12" s="1"/>
  <c r="T418" i="12"/>
  <c r="S418" i="12"/>
  <c r="R418" i="12"/>
  <c r="P418" i="12"/>
  <c r="O418" i="12"/>
  <c r="N418" i="12"/>
  <c r="M418" i="12"/>
  <c r="L418" i="12"/>
  <c r="K418" i="12"/>
  <c r="J418" i="12"/>
  <c r="I418" i="12"/>
  <c r="H418" i="12"/>
  <c r="G418" i="12"/>
  <c r="F418" i="12"/>
  <c r="E418" i="12"/>
  <c r="D418" i="12"/>
  <c r="C432" i="12"/>
  <c r="C431" i="12"/>
  <c r="S430" i="12"/>
  <c r="O430" i="12"/>
  <c r="M430" i="12"/>
  <c r="E430" i="12"/>
  <c r="D430" i="12"/>
  <c r="C407" i="12"/>
  <c r="C406" i="12"/>
  <c r="C427" i="12"/>
  <c r="C428" i="12"/>
  <c r="S405" i="12"/>
  <c r="O405" i="12"/>
  <c r="M405" i="12"/>
  <c r="I405" i="12"/>
  <c r="H405" i="12"/>
  <c r="E405" i="12"/>
  <c r="D405" i="12"/>
  <c r="S402" i="12"/>
  <c r="O402" i="12"/>
  <c r="N402" i="12"/>
  <c r="M402" i="12"/>
  <c r="L402" i="12"/>
  <c r="I402" i="12"/>
  <c r="H402" i="12"/>
  <c r="G402" i="12"/>
  <c r="E402" i="12"/>
  <c r="D402" i="12"/>
  <c r="C403" i="12"/>
  <c r="C402" i="12" s="1"/>
  <c r="C392" i="12"/>
  <c r="C391" i="12" s="1"/>
  <c r="T426" i="12"/>
  <c r="S426" i="12"/>
  <c r="R426" i="12"/>
  <c r="O426" i="12"/>
  <c r="N426" i="12"/>
  <c r="M426" i="12"/>
  <c r="L426" i="12"/>
  <c r="K426" i="12"/>
  <c r="J426" i="12"/>
  <c r="I426" i="12"/>
  <c r="H426" i="12"/>
  <c r="G426" i="12"/>
  <c r="F426" i="12"/>
  <c r="E426" i="12"/>
  <c r="D426" i="12"/>
  <c r="C412" i="12"/>
  <c r="C411" i="12"/>
  <c r="R410" i="12"/>
  <c r="M410" i="12"/>
  <c r="F410" i="12"/>
  <c r="E410" i="12"/>
  <c r="D410" i="12"/>
  <c r="C389" i="12"/>
  <c r="C388" i="12"/>
  <c r="T387" i="12"/>
  <c r="S387" i="12"/>
  <c r="R387" i="12"/>
  <c r="Q387" i="12"/>
  <c r="O387" i="12"/>
  <c r="N387" i="12"/>
  <c r="M387" i="12"/>
  <c r="K387" i="12"/>
  <c r="J387" i="12"/>
  <c r="I387" i="12"/>
  <c r="H387" i="12"/>
  <c r="G387" i="12"/>
  <c r="F387" i="12"/>
  <c r="E387" i="12"/>
  <c r="D387" i="12"/>
  <c r="C396" i="12"/>
  <c r="C395" i="12"/>
  <c r="S394" i="12"/>
  <c r="R394" i="12"/>
  <c r="Q394" i="12"/>
  <c r="P394" i="12"/>
  <c r="O394" i="12"/>
  <c r="N394" i="12"/>
  <c r="M394" i="12"/>
  <c r="L394" i="12"/>
  <c r="K394" i="12"/>
  <c r="J394" i="12"/>
  <c r="I394" i="12"/>
  <c r="H394" i="12"/>
  <c r="G394" i="12"/>
  <c r="F394" i="12"/>
  <c r="E394" i="12"/>
  <c r="D394" i="12"/>
  <c r="C424" i="12"/>
  <c r="C423" i="12"/>
  <c r="C400" i="12"/>
  <c r="C399" i="12"/>
  <c r="T422" i="12"/>
  <c r="S422" i="12"/>
  <c r="R422" i="12"/>
  <c r="O422" i="12"/>
  <c r="N422" i="12"/>
  <c r="M422" i="12"/>
  <c r="L422" i="12"/>
  <c r="K422" i="12"/>
  <c r="J422" i="12"/>
  <c r="I422" i="12"/>
  <c r="H422" i="12"/>
  <c r="G422" i="12"/>
  <c r="F422" i="12"/>
  <c r="E422" i="12"/>
  <c r="D422" i="12"/>
  <c r="S398" i="12"/>
  <c r="R398" i="12"/>
  <c r="O398" i="12"/>
  <c r="N398" i="12"/>
  <c r="M398" i="12"/>
  <c r="L398" i="12"/>
  <c r="J398" i="12"/>
  <c r="I398" i="12"/>
  <c r="G398" i="12"/>
  <c r="F398" i="12"/>
  <c r="E398" i="12"/>
  <c r="D398" i="12"/>
  <c r="M391" i="12"/>
  <c r="I391" i="12"/>
  <c r="E391" i="12"/>
  <c r="D391" i="12"/>
  <c r="C381" i="12"/>
  <c r="C380" i="12"/>
  <c r="T379" i="12"/>
  <c r="S379" i="12"/>
  <c r="R379" i="12"/>
  <c r="O379" i="12"/>
  <c r="N379" i="12"/>
  <c r="M379" i="12"/>
  <c r="L379" i="12"/>
  <c r="K379" i="12"/>
  <c r="J379" i="12"/>
  <c r="I379" i="12"/>
  <c r="H379" i="12"/>
  <c r="G379" i="12"/>
  <c r="F379" i="12"/>
  <c r="E379" i="12"/>
  <c r="D379" i="12"/>
  <c r="C373" i="12"/>
  <c r="C372" i="12"/>
  <c r="C369" i="12"/>
  <c r="C368" i="12"/>
  <c r="C364" i="12"/>
  <c r="C363" i="12"/>
  <c r="T346" i="12"/>
  <c r="S346" i="12"/>
  <c r="R346" i="12"/>
  <c r="Q346" i="12"/>
  <c r="P346" i="12"/>
  <c r="O346" i="12"/>
  <c r="N346" i="12"/>
  <c r="M346" i="12"/>
  <c r="L346" i="12"/>
  <c r="J346" i="12"/>
  <c r="I346" i="12"/>
  <c r="H346" i="12"/>
  <c r="G346" i="12"/>
  <c r="F346" i="12"/>
  <c r="E346" i="12"/>
  <c r="D346" i="12"/>
  <c r="T371" i="12"/>
  <c r="S371" i="12"/>
  <c r="R371" i="12"/>
  <c r="Q371" i="12"/>
  <c r="P371" i="12"/>
  <c r="O371" i="12"/>
  <c r="N371" i="12"/>
  <c r="M371" i="12"/>
  <c r="L371" i="12"/>
  <c r="K371" i="12"/>
  <c r="J371" i="12"/>
  <c r="I371" i="12"/>
  <c r="H371" i="12"/>
  <c r="G371" i="12"/>
  <c r="F371" i="12"/>
  <c r="E371" i="12"/>
  <c r="D371" i="12"/>
  <c r="T367" i="12"/>
  <c r="S367" i="12"/>
  <c r="R367" i="12"/>
  <c r="Q367" i="12"/>
  <c r="P367" i="12"/>
  <c r="O367" i="12"/>
  <c r="N367" i="12"/>
  <c r="M367" i="12"/>
  <c r="L367" i="12"/>
  <c r="K367" i="12"/>
  <c r="J367" i="12"/>
  <c r="I367" i="12"/>
  <c r="H367" i="12"/>
  <c r="G367" i="12"/>
  <c r="F367" i="12"/>
  <c r="E367" i="12"/>
  <c r="D367" i="12"/>
  <c r="T362" i="12"/>
  <c r="S362" i="12"/>
  <c r="R362" i="12"/>
  <c r="Q362" i="12"/>
  <c r="P362" i="12"/>
  <c r="O362" i="12"/>
  <c r="N362" i="12"/>
  <c r="M362" i="12"/>
  <c r="L362" i="12"/>
  <c r="K362" i="12"/>
  <c r="J362" i="12"/>
  <c r="I362" i="12"/>
  <c r="H362" i="12"/>
  <c r="G362" i="12"/>
  <c r="F362" i="12"/>
  <c r="E362" i="12"/>
  <c r="D362" i="12"/>
  <c r="C346" i="12"/>
  <c r="C344" i="12"/>
  <c r="C343" i="12"/>
  <c r="T342" i="12"/>
  <c r="S342" i="12"/>
  <c r="R342" i="12"/>
  <c r="Q342" i="12"/>
  <c r="P342" i="12"/>
  <c r="O342" i="12"/>
  <c r="N342" i="12"/>
  <c r="M342" i="12"/>
  <c r="L342" i="12"/>
  <c r="K342" i="12"/>
  <c r="J342" i="12"/>
  <c r="I342" i="12"/>
  <c r="H342" i="12"/>
  <c r="G342" i="12"/>
  <c r="F342" i="12"/>
  <c r="E342" i="12"/>
  <c r="D342" i="12"/>
  <c r="C339" i="12"/>
  <c r="C338" i="12"/>
  <c r="S337" i="12"/>
  <c r="R337" i="12"/>
  <c r="O337" i="12"/>
  <c r="N337" i="12"/>
  <c r="N332" i="12" s="1"/>
  <c r="M337" i="12"/>
  <c r="L337" i="12"/>
  <c r="K337" i="12"/>
  <c r="J337" i="12"/>
  <c r="I337" i="12"/>
  <c r="G337" i="12"/>
  <c r="F337" i="12"/>
  <c r="E337" i="12"/>
  <c r="D337" i="12"/>
  <c r="S334" i="12"/>
  <c r="R334" i="12"/>
  <c r="Q334" i="12"/>
  <c r="P334" i="12"/>
  <c r="O334" i="12"/>
  <c r="N334" i="12"/>
  <c r="M334" i="12"/>
  <c r="L334" i="12"/>
  <c r="K334" i="12"/>
  <c r="J334" i="12"/>
  <c r="I334" i="12"/>
  <c r="H334" i="12"/>
  <c r="G334" i="12"/>
  <c r="F334" i="12"/>
  <c r="E334" i="12"/>
  <c r="D334" i="12"/>
  <c r="T333" i="12"/>
  <c r="S333" i="12"/>
  <c r="R333" i="12"/>
  <c r="Q333" i="12"/>
  <c r="P333" i="12"/>
  <c r="O333" i="12"/>
  <c r="N333" i="12"/>
  <c r="M333" i="12"/>
  <c r="L333" i="12"/>
  <c r="K333" i="12"/>
  <c r="J333" i="12"/>
  <c r="I333" i="12"/>
  <c r="H333" i="12"/>
  <c r="G333" i="12"/>
  <c r="F333" i="12"/>
  <c r="E333" i="12"/>
  <c r="D333" i="12"/>
  <c r="C330" i="12"/>
  <c r="C329" i="12"/>
  <c r="S328" i="12"/>
  <c r="R328" i="12"/>
  <c r="P328" i="12"/>
  <c r="O328" i="12"/>
  <c r="N328" i="12"/>
  <c r="M328" i="12"/>
  <c r="L328" i="12"/>
  <c r="K328" i="12"/>
  <c r="I328" i="12"/>
  <c r="H328" i="12"/>
  <c r="G328" i="12"/>
  <c r="F328" i="12"/>
  <c r="E328" i="12"/>
  <c r="D328" i="12"/>
  <c r="C325" i="12"/>
  <c r="C324" i="12"/>
  <c r="T323" i="12"/>
  <c r="S323" i="12"/>
  <c r="R323" i="12"/>
  <c r="O323" i="12"/>
  <c r="N323" i="12"/>
  <c r="M323" i="12"/>
  <c r="L323" i="12"/>
  <c r="K323" i="12"/>
  <c r="I323" i="12"/>
  <c r="H323" i="12"/>
  <c r="G323" i="12"/>
  <c r="F323" i="12"/>
  <c r="E323" i="12"/>
  <c r="D323" i="12"/>
  <c r="C321" i="12"/>
  <c r="C320" i="12"/>
  <c r="T319" i="12"/>
  <c r="S319" i="12"/>
  <c r="R319" i="12"/>
  <c r="P319" i="12"/>
  <c r="O319" i="12"/>
  <c r="N319" i="12"/>
  <c r="M319" i="12"/>
  <c r="L319" i="12"/>
  <c r="K319" i="12"/>
  <c r="J319" i="12"/>
  <c r="I319" i="12"/>
  <c r="H319" i="12"/>
  <c r="G319" i="12"/>
  <c r="F319" i="12"/>
  <c r="E319" i="12"/>
  <c r="D319" i="12"/>
  <c r="C317" i="12"/>
  <c r="C316" i="12"/>
  <c r="T315" i="12"/>
  <c r="S315" i="12"/>
  <c r="R315" i="12"/>
  <c r="P315" i="12"/>
  <c r="O315" i="12"/>
  <c r="N315" i="12"/>
  <c r="M315" i="12"/>
  <c r="L315" i="12"/>
  <c r="K315" i="12"/>
  <c r="J315" i="12"/>
  <c r="I315" i="12"/>
  <c r="H315" i="12"/>
  <c r="G315" i="12"/>
  <c r="F315" i="12"/>
  <c r="E315" i="12"/>
  <c r="D315" i="12"/>
  <c r="C313" i="12"/>
  <c r="C312" i="12"/>
  <c r="T311" i="12"/>
  <c r="S311" i="12"/>
  <c r="R311" i="12"/>
  <c r="O311" i="12"/>
  <c r="N311" i="12"/>
  <c r="M311" i="12"/>
  <c r="M307" i="12" s="1"/>
  <c r="L311" i="12"/>
  <c r="K311" i="12"/>
  <c r="I311" i="12"/>
  <c r="H311" i="12"/>
  <c r="G311" i="12"/>
  <c r="E311" i="12"/>
  <c r="D311" i="12"/>
  <c r="C305" i="12"/>
  <c r="C304" i="12"/>
  <c r="T303" i="12"/>
  <c r="S303" i="12"/>
  <c r="R303" i="12"/>
  <c r="Q303" i="12"/>
  <c r="P303" i="12"/>
  <c r="O303" i="12"/>
  <c r="N303" i="12"/>
  <c r="M303" i="12"/>
  <c r="L303" i="12"/>
  <c r="K303" i="12"/>
  <c r="J303" i="12"/>
  <c r="I303" i="12"/>
  <c r="H303" i="12"/>
  <c r="G303" i="12"/>
  <c r="F303" i="12"/>
  <c r="E303" i="12"/>
  <c r="D303" i="12"/>
  <c r="C301" i="12"/>
  <c r="C300" i="12"/>
  <c r="T299" i="12"/>
  <c r="S299" i="12"/>
  <c r="R299" i="12"/>
  <c r="Q299" i="12"/>
  <c r="P299" i="12"/>
  <c r="O299" i="12"/>
  <c r="N299" i="12"/>
  <c r="M299" i="12"/>
  <c r="L299" i="12"/>
  <c r="K299" i="12"/>
  <c r="I299" i="12"/>
  <c r="H299" i="12"/>
  <c r="G299" i="12"/>
  <c r="F299" i="12"/>
  <c r="E299" i="12"/>
  <c r="D299" i="12"/>
  <c r="C296" i="12"/>
  <c r="C295" i="12"/>
  <c r="S294" i="12"/>
  <c r="R294" i="12"/>
  <c r="P294" i="12"/>
  <c r="O294" i="12"/>
  <c r="N294" i="12"/>
  <c r="M294" i="12"/>
  <c r="K294" i="12"/>
  <c r="I294" i="12"/>
  <c r="H294" i="12"/>
  <c r="G294" i="12"/>
  <c r="E294" i="12"/>
  <c r="D294" i="12"/>
  <c r="C291" i="12"/>
  <c r="C290" i="12"/>
  <c r="T289" i="12"/>
  <c r="S289" i="12"/>
  <c r="R289" i="12"/>
  <c r="P289" i="12"/>
  <c r="O289" i="12"/>
  <c r="N289" i="12"/>
  <c r="M289" i="12"/>
  <c r="L289" i="12"/>
  <c r="K289" i="12"/>
  <c r="J289" i="12"/>
  <c r="I289" i="12"/>
  <c r="H289" i="12"/>
  <c r="G289" i="12"/>
  <c r="F289" i="12"/>
  <c r="E289" i="12"/>
  <c r="D289" i="12"/>
  <c r="C287" i="12"/>
  <c r="C286" i="12"/>
  <c r="R285" i="12"/>
  <c r="O285" i="12"/>
  <c r="I285" i="12"/>
  <c r="E285" i="12"/>
  <c r="T283" i="12"/>
  <c r="S283" i="12"/>
  <c r="R283" i="12"/>
  <c r="Q283" i="12"/>
  <c r="P283" i="12"/>
  <c r="O283" i="12"/>
  <c r="N283" i="12"/>
  <c r="M283" i="12"/>
  <c r="L283" i="12"/>
  <c r="K283" i="12"/>
  <c r="J283" i="12"/>
  <c r="I283" i="12"/>
  <c r="H283" i="12"/>
  <c r="G283" i="12"/>
  <c r="F283" i="12"/>
  <c r="E283" i="12"/>
  <c r="D283" i="12"/>
  <c r="T282" i="12"/>
  <c r="S282" i="12"/>
  <c r="R282" i="12"/>
  <c r="P282" i="12"/>
  <c r="O282" i="12"/>
  <c r="N282" i="12"/>
  <c r="M282" i="12"/>
  <c r="L282" i="12"/>
  <c r="K282" i="12"/>
  <c r="J282" i="12"/>
  <c r="I282" i="12"/>
  <c r="H282" i="12"/>
  <c r="G282" i="12"/>
  <c r="F282" i="12"/>
  <c r="E282" i="12"/>
  <c r="D282" i="12"/>
  <c r="C279" i="12"/>
  <c r="C278" i="12"/>
  <c r="S277" i="12"/>
  <c r="R277" i="12"/>
  <c r="O277" i="12"/>
  <c r="N277" i="12"/>
  <c r="M277" i="12"/>
  <c r="L277" i="12"/>
  <c r="K277" i="12"/>
  <c r="I277" i="12"/>
  <c r="H277" i="12"/>
  <c r="G277" i="12"/>
  <c r="F277" i="12"/>
  <c r="E277" i="12"/>
  <c r="D277" i="12"/>
  <c r="C268" i="12"/>
  <c r="C267" i="12"/>
  <c r="T266" i="12"/>
  <c r="S266" i="12"/>
  <c r="O266" i="12"/>
  <c r="N266" i="12"/>
  <c r="M266" i="12"/>
  <c r="L266" i="12"/>
  <c r="K266" i="12"/>
  <c r="I266" i="12"/>
  <c r="H266" i="12"/>
  <c r="G266" i="12"/>
  <c r="E266" i="12"/>
  <c r="D266" i="12"/>
  <c r="C264" i="12"/>
  <c r="C263" i="12"/>
  <c r="T262" i="12"/>
  <c r="S262" i="12"/>
  <c r="R262" i="12"/>
  <c r="P262" i="12"/>
  <c r="O262" i="12"/>
  <c r="N262" i="12"/>
  <c r="M262" i="12"/>
  <c r="L262" i="12"/>
  <c r="K262" i="12"/>
  <c r="J262" i="12"/>
  <c r="I262" i="12"/>
  <c r="H262" i="12"/>
  <c r="G262" i="12"/>
  <c r="F262" i="12"/>
  <c r="E262" i="12"/>
  <c r="D262" i="12"/>
  <c r="C260" i="12"/>
  <c r="C259" i="12"/>
  <c r="T258" i="12"/>
  <c r="S258" i="12"/>
  <c r="R258" i="12"/>
  <c r="Q258" i="12"/>
  <c r="Q241" i="12" s="1"/>
  <c r="P258" i="12"/>
  <c r="O258" i="12"/>
  <c r="N258" i="12"/>
  <c r="M258" i="12"/>
  <c r="L258" i="12"/>
  <c r="K258" i="12"/>
  <c r="J258" i="12"/>
  <c r="I258" i="12"/>
  <c r="H258" i="12"/>
  <c r="G258" i="12"/>
  <c r="F258" i="12"/>
  <c r="E258" i="12"/>
  <c r="D258" i="12"/>
  <c r="C256" i="12"/>
  <c r="C255" i="12"/>
  <c r="T254" i="12"/>
  <c r="S254" i="12"/>
  <c r="R254" i="12"/>
  <c r="P254" i="12"/>
  <c r="O254" i="12"/>
  <c r="N254" i="12"/>
  <c r="M254" i="12"/>
  <c r="L254" i="12"/>
  <c r="K254" i="12"/>
  <c r="J254" i="12"/>
  <c r="I254" i="12"/>
  <c r="H254" i="12"/>
  <c r="G254" i="12"/>
  <c r="F254" i="12"/>
  <c r="E254" i="12"/>
  <c r="D254" i="12"/>
  <c r="C252" i="12"/>
  <c r="C251" i="12"/>
  <c r="T250" i="12"/>
  <c r="S250" i="12"/>
  <c r="R250" i="12"/>
  <c r="P250" i="12"/>
  <c r="O250" i="12"/>
  <c r="N250" i="12"/>
  <c r="M250" i="12"/>
  <c r="L250" i="12"/>
  <c r="K250" i="12"/>
  <c r="J250" i="12"/>
  <c r="I250" i="12"/>
  <c r="H250" i="12"/>
  <c r="G250" i="12"/>
  <c r="F250" i="12"/>
  <c r="E250" i="12"/>
  <c r="D250" i="12"/>
  <c r="C248" i="12"/>
  <c r="C247" i="12"/>
  <c r="C239" i="12"/>
  <c r="C238" i="12" s="1"/>
  <c r="C236" i="12"/>
  <c r="C235" i="12" s="1"/>
  <c r="S246" i="12"/>
  <c r="R246" i="12"/>
  <c r="O246" i="12"/>
  <c r="N246" i="12"/>
  <c r="M246" i="12"/>
  <c r="L246" i="12"/>
  <c r="K246" i="12"/>
  <c r="J246" i="12"/>
  <c r="I246" i="12"/>
  <c r="H246" i="12"/>
  <c r="E246" i="12"/>
  <c r="D246" i="12"/>
  <c r="S238" i="12"/>
  <c r="M238" i="12"/>
  <c r="D238" i="12"/>
  <c r="F235" i="12"/>
  <c r="E235" i="12"/>
  <c r="T243" i="12"/>
  <c r="S243" i="12"/>
  <c r="R243" i="12"/>
  <c r="P243" i="12"/>
  <c r="O243" i="12"/>
  <c r="N243" i="12"/>
  <c r="M243" i="12"/>
  <c r="L243" i="12"/>
  <c r="K243" i="12"/>
  <c r="J243" i="12"/>
  <c r="I243" i="12"/>
  <c r="H243" i="12"/>
  <c r="G243" i="12"/>
  <c r="F243" i="12"/>
  <c r="E243" i="12"/>
  <c r="T242" i="12"/>
  <c r="S242" i="12"/>
  <c r="R242" i="12"/>
  <c r="Q242" i="12"/>
  <c r="P242" i="12"/>
  <c r="O242" i="12"/>
  <c r="N242" i="12"/>
  <c r="M242" i="12"/>
  <c r="L242" i="12"/>
  <c r="K242" i="12"/>
  <c r="J242" i="12"/>
  <c r="I242" i="12"/>
  <c r="H242" i="12"/>
  <c r="G242" i="12"/>
  <c r="F242" i="12"/>
  <c r="E242" i="12"/>
  <c r="D242" i="12"/>
  <c r="D243" i="12"/>
  <c r="I241" i="12" l="1"/>
  <c r="M241" i="12"/>
  <c r="S241" i="12"/>
  <c r="C243" i="12"/>
  <c r="G241" i="12"/>
  <c r="T241" i="12"/>
  <c r="E241" i="12"/>
  <c r="K241" i="12"/>
  <c r="O241" i="12"/>
  <c r="F281" i="12"/>
  <c r="H307" i="12"/>
  <c r="S307" i="12"/>
  <c r="D307" i="12"/>
  <c r="P307" i="12"/>
  <c r="C308" i="12"/>
  <c r="H241" i="12"/>
  <c r="L241" i="12"/>
  <c r="R241" i="12"/>
  <c r="C246" i="12"/>
  <c r="C242" i="12"/>
  <c r="F241" i="12"/>
  <c r="I307" i="12"/>
  <c r="D241" i="12"/>
  <c r="J241" i="12"/>
  <c r="N241" i="12"/>
  <c r="P241" i="12"/>
  <c r="C328" i="12"/>
  <c r="C387" i="12"/>
  <c r="C430" i="12"/>
  <c r="E307" i="12"/>
  <c r="F307" i="12"/>
  <c r="J307" i="12"/>
  <c r="C323" i="12"/>
  <c r="N307" i="12"/>
  <c r="P281" i="12"/>
  <c r="G307" i="12"/>
  <c r="L307" i="12"/>
  <c r="R307" i="12"/>
  <c r="C309" i="12"/>
  <c r="K307" i="12"/>
  <c r="O307" i="12"/>
  <c r="T307" i="12"/>
  <c r="C379" i="12"/>
  <c r="C160" i="12"/>
  <c r="C418" i="12"/>
  <c r="C414" i="12"/>
  <c r="C333" i="12"/>
  <c r="F332" i="12"/>
  <c r="C334" i="12"/>
  <c r="C398" i="12"/>
  <c r="C410" i="12"/>
  <c r="C426" i="12"/>
  <c r="C422" i="12"/>
  <c r="C405" i="12"/>
  <c r="C289" i="12"/>
  <c r="C299" i="12"/>
  <c r="C362" i="12"/>
  <c r="C371" i="12"/>
  <c r="C254" i="12"/>
  <c r="C266" i="12"/>
  <c r="C367" i="12"/>
  <c r="C394" i="12"/>
  <c r="N281" i="12"/>
  <c r="C250" i="12"/>
  <c r="C303" i="12"/>
  <c r="C319" i="12"/>
  <c r="C315" i="12"/>
  <c r="C277" i="12"/>
  <c r="D332" i="12"/>
  <c r="H332" i="12"/>
  <c r="L332" i="12"/>
  <c r="P332" i="12"/>
  <c r="T332" i="12"/>
  <c r="C342" i="12"/>
  <c r="D281" i="12"/>
  <c r="H281" i="12"/>
  <c r="L281" i="12"/>
  <c r="T281" i="12"/>
  <c r="J281" i="12"/>
  <c r="C283" i="12"/>
  <c r="C262" i="12"/>
  <c r="J332" i="12"/>
  <c r="R332" i="12"/>
  <c r="C294" i="12"/>
  <c r="E332" i="12"/>
  <c r="I332" i="12"/>
  <c r="M332" i="12"/>
  <c r="Q332" i="12"/>
  <c r="C258" i="12"/>
  <c r="C285" i="12"/>
  <c r="C311" i="12"/>
  <c r="G332" i="12"/>
  <c r="K332" i="12"/>
  <c r="O332" i="12"/>
  <c r="S332" i="12"/>
  <c r="C337" i="12"/>
  <c r="S281" i="12"/>
  <c r="E281" i="12"/>
  <c r="I281" i="12"/>
  <c r="Q281" i="12"/>
  <c r="R281" i="12"/>
  <c r="G281" i="12"/>
  <c r="K281" i="12"/>
  <c r="O281" i="12"/>
  <c r="M281" i="12"/>
  <c r="C282" i="12"/>
  <c r="T221" i="12"/>
  <c r="S221" i="12"/>
  <c r="R221" i="12"/>
  <c r="P221" i="12"/>
  <c r="O221" i="12"/>
  <c r="N221" i="12"/>
  <c r="M221" i="12"/>
  <c r="L221" i="12"/>
  <c r="K221" i="12"/>
  <c r="J221" i="12"/>
  <c r="I221" i="12"/>
  <c r="H221" i="12"/>
  <c r="G221" i="12"/>
  <c r="F221" i="12"/>
  <c r="E221" i="12"/>
  <c r="D221" i="12"/>
  <c r="T220" i="12"/>
  <c r="S220" i="12"/>
  <c r="R220" i="12"/>
  <c r="O220" i="12"/>
  <c r="N220" i="12"/>
  <c r="M220" i="12"/>
  <c r="L220" i="12"/>
  <c r="K220" i="12"/>
  <c r="J220" i="12"/>
  <c r="I220" i="12"/>
  <c r="H220" i="12"/>
  <c r="G220" i="12"/>
  <c r="F220" i="12"/>
  <c r="E220" i="12"/>
  <c r="D220" i="12"/>
  <c r="T231" i="12"/>
  <c r="S231" i="12"/>
  <c r="R231" i="12"/>
  <c r="P231" i="12"/>
  <c r="O231" i="12"/>
  <c r="N231" i="12"/>
  <c r="M231" i="12"/>
  <c r="L231" i="12"/>
  <c r="K231" i="12"/>
  <c r="J231" i="12"/>
  <c r="I231" i="12"/>
  <c r="H231" i="12"/>
  <c r="G231" i="12"/>
  <c r="F231" i="12"/>
  <c r="E231" i="12"/>
  <c r="D231" i="12"/>
  <c r="C233" i="12"/>
  <c r="C232" i="12"/>
  <c r="T227" i="12"/>
  <c r="S227" i="12"/>
  <c r="R227" i="12"/>
  <c r="O227" i="12"/>
  <c r="N227" i="12"/>
  <c r="M227" i="12"/>
  <c r="L227" i="12"/>
  <c r="K227" i="12"/>
  <c r="I227" i="12"/>
  <c r="H227" i="12"/>
  <c r="G227" i="12"/>
  <c r="E227" i="12"/>
  <c r="D227" i="12"/>
  <c r="C229" i="12"/>
  <c r="C228" i="12"/>
  <c r="S223" i="12"/>
  <c r="R223" i="12"/>
  <c r="O223" i="12"/>
  <c r="N223" i="12"/>
  <c r="M223" i="12"/>
  <c r="H223" i="12"/>
  <c r="G223" i="12"/>
  <c r="F223" i="12"/>
  <c r="E223" i="12"/>
  <c r="D223" i="12"/>
  <c r="C225" i="12"/>
  <c r="C224" i="12"/>
  <c r="S215" i="12"/>
  <c r="O215" i="12"/>
  <c r="N215" i="12"/>
  <c r="M215" i="12"/>
  <c r="L215" i="12"/>
  <c r="K215" i="12"/>
  <c r="I215" i="12"/>
  <c r="H215" i="12"/>
  <c r="G215" i="12"/>
  <c r="E215" i="12"/>
  <c r="D215" i="12"/>
  <c r="C217" i="12"/>
  <c r="C216" i="12"/>
  <c r="T210" i="12"/>
  <c r="T205" i="12" s="1"/>
  <c r="S210" i="12"/>
  <c r="O210" i="12"/>
  <c r="N210" i="12"/>
  <c r="M210" i="12"/>
  <c r="L210" i="12"/>
  <c r="K210" i="12"/>
  <c r="I210" i="12"/>
  <c r="H210" i="12"/>
  <c r="G210" i="12"/>
  <c r="E210" i="12"/>
  <c r="D210" i="12"/>
  <c r="C212" i="12"/>
  <c r="C211" i="12"/>
  <c r="S207" i="12"/>
  <c r="N207" i="12"/>
  <c r="M207" i="12"/>
  <c r="L207" i="12"/>
  <c r="K207" i="12"/>
  <c r="I207" i="12"/>
  <c r="E207" i="12"/>
  <c r="D207" i="12"/>
  <c r="T206" i="12"/>
  <c r="S206" i="12"/>
  <c r="O206" i="12"/>
  <c r="N206" i="12"/>
  <c r="M206" i="12"/>
  <c r="L206" i="12"/>
  <c r="K206" i="12"/>
  <c r="I206" i="12"/>
  <c r="H206" i="12"/>
  <c r="G206" i="12"/>
  <c r="E206" i="12"/>
  <c r="D206" i="12"/>
  <c r="S201" i="12"/>
  <c r="R201" i="12"/>
  <c r="P201" i="12"/>
  <c r="O201" i="12"/>
  <c r="N201" i="12"/>
  <c r="M201" i="12"/>
  <c r="L201" i="12"/>
  <c r="K201" i="12"/>
  <c r="J201" i="12"/>
  <c r="I201" i="12"/>
  <c r="H201" i="12"/>
  <c r="G201" i="12"/>
  <c r="F201" i="12"/>
  <c r="E201" i="12"/>
  <c r="D201" i="12"/>
  <c r="C203" i="12"/>
  <c r="C202" i="12"/>
  <c r="T196" i="12"/>
  <c r="S196" i="12"/>
  <c r="R196" i="12"/>
  <c r="O196" i="12"/>
  <c r="N196" i="12"/>
  <c r="M196" i="12"/>
  <c r="L196" i="12"/>
  <c r="K196" i="12"/>
  <c r="J196" i="12"/>
  <c r="I196" i="12"/>
  <c r="H196" i="12"/>
  <c r="G196" i="12"/>
  <c r="F196" i="12"/>
  <c r="E196" i="12"/>
  <c r="D196" i="12"/>
  <c r="C198" i="12"/>
  <c r="C197" i="12"/>
  <c r="T192" i="12"/>
  <c r="S192" i="12"/>
  <c r="R192" i="12"/>
  <c r="P192" i="12"/>
  <c r="O192" i="12"/>
  <c r="N192" i="12"/>
  <c r="M192" i="12"/>
  <c r="L192" i="12"/>
  <c r="K192" i="12"/>
  <c r="J192" i="12"/>
  <c r="I192" i="12"/>
  <c r="H192" i="12"/>
  <c r="G192" i="12"/>
  <c r="F192" i="12"/>
  <c r="E192" i="12"/>
  <c r="D192" i="12"/>
  <c r="C194" i="12"/>
  <c r="C193" i="12"/>
  <c r="S176" i="12"/>
  <c r="R176" i="12"/>
  <c r="N176" i="12"/>
  <c r="M176" i="12"/>
  <c r="K176" i="12"/>
  <c r="I176" i="12"/>
  <c r="G176" i="12"/>
  <c r="F176" i="12"/>
  <c r="E176" i="12"/>
  <c r="D176" i="12"/>
  <c r="C178" i="12"/>
  <c r="C177" i="12"/>
  <c r="T170" i="12"/>
  <c r="T166" i="12" s="1"/>
  <c r="S170" i="12"/>
  <c r="R170" i="12"/>
  <c r="P170" i="12"/>
  <c r="P166" i="12" s="1"/>
  <c r="O170" i="12"/>
  <c r="O166" i="12" s="1"/>
  <c r="N170" i="12"/>
  <c r="M170" i="12"/>
  <c r="L170" i="12"/>
  <c r="L166" i="12" s="1"/>
  <c r="K170" i="12"/>
  <c r="K166" i="12" s="1"/>
  <c r="J170" i="12"/>
  <c r="J166" i="12" s="1"/>
  <c r="I170" i="12"/>
  <c r="H170" i="12"/>
  <c r="H166" i="12" s="1"/>
  <c r="G170" i="12"/>
  <c r="F170" i="12"/>
  <c r="E170" i="12"/>
  <c r="D170" i="12"/>
  <c r="C172" i="12"/>
  <c r="C171" i="12"/>
  <c r="C162" i="12"/>
  <c r="C161" i="12"/>
  <c r="S155" i="12"/>
  <c r="R155" i="12"/>
  <c r="P155" i="12"/>
  <c r="O155" i="12"/>
  <c r="N155" i="12"/>
  <c r="M155" i="12"/>
  <c r="L155" i="12"/>
  <c r="K155" i="12"/>
  <c r="J155" i="12"/>
  <c r="I155" i="12"/>
  <c r="H155" i="12"/>
  <c r="G155" i="12"/>
  <c r="F155" i="12"/>
  <c r="E155" i="12"/>
  <c r="D155" i="12"/>
  <c r="C157" i="12"/>
  <c r="C156" i="12"/>
  <c r="T151" i="12"/>
  <c r="S151" i="12"/>
  <c r="R151" i="12"/>
  <c r="O151" i="12"/>
  <c r="N151" i="12"/>
  <c r="M151" i="12"/>
  <c r="L151" i="12"/>
  <c r="K151" i="12"/>
  <c r="J151" i="12"/>
  <c r="I151" i="12"/>
  <c r="H151" i="12"/>
  <c r="G151" i="12"/>
  <c r="F151" i="12"/>
  <c r="E151" i="12"/>
  <c r="D151" i="12"/>
  <c r="C153" i="12"/>
  <c r="C152" i="12"/>
  <c r="S147" i="12"/>
  <c r="O147" i="12"/>
  <c r="N147" i="12"/>
  <c r="M147" i="12"/>
  <c r="L147" i="12"/>
  <c r="K147" i="12"/>
  <c r="I147" i="12"/>
  <c r="H147" i="12"/>
  <c r="G147" i="12"/>
  <c r="E147" i="12"/>
  <c r="D147" i="12"/>
  <c r="C149" i="12"/>
  <c r="C148" i="12"/>
  <c r="S142" i="12"/>
  <c r="R142" i="12"/>
  <c r="O142" i="12"/>
  <c r="N142" i="12"/>
  <c r="M142" i="12"/>
  <c r="L142" i="12"/>
  <c r="K142" i="12"/>
  <c r="I142" i="12"/>
  <c r="H142" i="12"/>
  <c r="G142" i="12"/>
  <c r="F142" i="12"/>
  <c r="E142" i="12"/>
  <c r="D142" i="12"/>
  <c r="C144" i="12"/>
  <c r="C143" i="12"/>
  <c r="S138" i="12"/>
  <c r="O138" i="12"/>
  <c r="N138" i="12"/>
  <c r="M138" i="12"/>
  <c r="L138" i="12"/>
  <c r="K138" i="12"/>
  <c r="J138" i="12"/>
  <c r="I138" i="12"/>
  <c r="H138" i="12"/>
  <c r="G138" i="12"/>
  <c r="F138" i="12"/>
  <c r="E138" i="12"/>
  <c r="D138" i="12"/>
  <c r="C140" i="12"/>
  <c r="C139" i="12"/>
  <c r="D133" i="12"/>
  <c r="S133" i="12"/>
  <c r="N133" i="12"/>
  <c r="M133" i="12"/>
  <c r="L133" i="12"/>
  <c r="K133" i="12"/>
  <c r="J133" i="12"/>
  <c r="I133" i="12"/>
  <c r="G133" i="12"/>
  <c r="F133" i="12"/>
  <c r="E133" i="12"/>
  <c r="C135" i="12"/>
  <c r="C134" i="12"/>
  <c r="T130" i="12"/>
  <c r="S130" i="12"/>
  <c r="R130" i="12"/>
  <c r="Q130" i="12"/>
  <c r="P130" i="12"/>
  <c r="O130" i="12"/>
  <c r="N130" i="12"/>
  <c r="M130" i="12"/>
  <c r="L130" i="12"/>
  <c r="K130" i="12"/>
  <c r="J130" i="12"/>
  <c r="I130" i="12"/>
  <c r="H130" i="12"/>
  <c r="G130" i="12"/>
  <c r="F130" i="12"/>
  <c r="E130" i="12"/>
  <c r="D130" i="12"/>
  <c r="C131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E127" i="12"/>
  <c r="D127" i="12"/>
  <c r="C128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D124" i="12"/>
  <c r="C125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D120" i="12"/>
  <c r="C121" i="12"/>
  <c r="T116" i="12"/>
  <c r="S116" i="12"/>
  <c r="O116" i="12"/>
  <c r="N116" i="12"/>
  <c r="M116" i="12"/>
  <c r="L116" i="12"/>
  <c r="K116" i="12"/>
  <c r="I116" i="12"/>
  <c r="H116" i="12"/>
  <c r="G116" i="12"/>
  <c r="F116" i="12"/>
  <c r="E116" i="12"/>
  <c r="D116" i="12"/>
  <c r="C118" i="12"/>
  <c r="C117" i="12"/>
  <c r="S112" i="12"/>
  <c r="O112" i="12"/>
  <c r="N112" i="12"/>
  <c r="M112" i="12"/>
  <c r="K112" i="12"/>
  <c r="I112" i="12"/>
  <c r="G112" i="12"/>
  <c r="E112" i="12"/>
  <c r="D112" i="12"/>
  <c r="C114" i="12"/>
  <c r="C113" i="12"/>
  <c r="T108" i="12"/>
  <c r="S108" i="12"/>
  <c r="R108" i="12"/>
  <c r="O108" i="12"/>
  <c r="N108" i="12"/>
  <c r="M108" i="12"/>
  <c r="L108" i="12"/>
  <c r="K108" i="12"/>
  <c r="J108" i="12"/>
  <c r="I108" i="12"/>
  <c r="H108" i="12"/>
  <c r="G108" i="12"/>
  <c r="F108" i="12"/>
  <c r="E108" i="12"/>
  <c r="D108" i="12"/>
  <c r="C110" i="12"/>
  <c r="C109" i="12"/>
  <c r="T103" i="12"/>
  <c r="S103" i="12"/>
  <c r="O103" i="12"/>
  <c r="N103" i="12"/>
  <c r="M103" i="12"/>
  <c r="L103" i="12"/>
  <c r="K103" i="12"/>
  <c r="I103" i="12"/>
  <c r="H103" i="12"/>
  <c r="F103" i="12"/>
  <c r="E103" i="12"/>
  <c r="D103" i="12"/>
  <c r="C105" i="12"/>
  <c r="C104" i="12"/>
  <c r="S99" i="12"/>
  <c r="O99" i="12"/>
  <c r="N99" i="12"/>
  <c r="M99" i="12"/>
  <c r="L99" i="12"/>
  <c r="K99" i="12"/>
  <c r="I99" i="12"/>
  <c r="H99" i="12"/>
  <c r="G99" i="12"/>
  <c r="E99" i="12"/>
  <c r="D99" i="12"/>
  <c r="C101" i="12"/>
  <c r="C100" i="12"/>
  <c r="T88" i="12"/>
  <c r="S88" i="12"/>
  <c r="R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90" i="12"/>
  <c r="C89" i="12"/>
  <c r="T83" i="12"/>
  <c r="S83" i="12"/>
  <c r="R83" i="12"/>
  <c r="O83" i="12"/>
  <c r="N83" i="12"/>
  <c r="M83" i="12"/>
  <c r="L83" i="12"/>
  <c r="K83" i="12"/>
  <c r="I83" i="12"/>
  <c r="H83" i="12"/>
  <c r="G83" i="12"/>
  <c r="F83" i="12"/>
  <c r="E83" i="12"/>
  <c r="D83" i="12"/>
  <c r="C85" i="12"/>
  <c r="C84" i="12"/>
  <c r="T79" i="12"/>
  <c r="S79" i="12"/>
  <c r="R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81" i="12"/>
  <c r="C80" i="12"/>
  <c r="S75" i="12"/>
  <c r="R75" i="12"/>
  <c r="O75" i="12"/>
  <c r="N75" i="12"/>
  <c r="M75" i="12"/>
  <c r="L75" i="12"/>
  <c r="K75" i="12"/>
  <c r="I75" i="12"/>
  <c r="H75" i="12"/>
  <c r="G75" i="12"/>
  <c r="E75" i="12"/>
  <c r="D75" i="12"/>
  <c r="C77" i="12"/>
  <c r="C76" i="12"/>
  <c r="S71" i="12"/>
  <c r="O71" i="12"/>
  <c r="N71" i="12"/>
  <c r="M71" i="12"/>
  <c r="L71" i="12"/>
  <c r="K71" i="12"/>
  <c r="I71" i="12"/>
  <c r="H71" i="12"/>
  <c r="G71" i="12"/>
  <c r="F71" i="12"/>
  <c r="E71" i="12"/>
  <c r="D71" i="12"/>
  <c r="C73" i="12"/>
  <c r="C72" i="12"/>
  <c r="T68" i="12"/>
  <c r="S68" i="12"/>
  <c r="R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T67" i="12"/>
  <c r="S67" i="12"/>
  <c r="R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D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S62" i="12"/>
  <c r="R62" i="12"/>
  <c r="Q62" i="12"/>
  <c r="O62" i="12"/>
  <c r="N62" i="12"/>
  <c r="M62" i="12"/>
  <c r="L62" i="12"/>
  <c r="K62" i="12"/>
  <c r="I62" i="12"/>
  <c r="H62" i="12"/>
  <c r="G62" i="12"/>
  <c r="F62" i="12"/>
  <c r="E62" i="12"/>
  <c r="D62" i="12"/>
  <c r="C64" i="12"/>
  <c r="C63" i="12"/>
  <c r="T57" i="12"/>
  <c r="S57" i="12"/>
  <c r="R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9" i="12"/>
  <c r="C58" i="12"/>
  <c r="R52" i="12"/>
  <c r="M52" i="12"/>
  <c r="I52" i="12"/>
  <c r="G52" i="12"/>
  <c r="F52" i="12"/>
  <c r="E52" i="12"/>
  <c r="D52" i="12"/>
  <c r="C54" i="12"/>
  <c r="C53" i="12"/>
  <c r="S48" i="12"/>
  <c r="N48" i="12"/>
  <c r="M48" i="12"/>
  <c r="K48" i="12"/>
  <c r="G48" i="12"/>
  <c r="E48" i="12"/>
  <c r="D48" i="12"/>
  <c r="C50" i="12"/>
  <c r="C49" i="12"/>
  <c r="S43" i="12"/>
  <c r="M43" i="12"/>
  <c r="F43" i="12"/>
  <c r="D43" i="12"/>
  <c r="C45" i="12"/>
  <c r="C44" i="12"/>
  <c r="T38" i="12"/>
  <c r="S38" i="12"/>
  <c r="R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40" i="12"/>
  <c r="C39" i="12"/>
  <c r="O35" i="12"/>
  <c r="C35" i="12" s="1"/>
  <c r="D35" i="12"/>
  <c r="C36" i="12"/>
  <c r="S31" i="12"/>
  <c r="R31" i="12"/>
  <c r="N31" i="12"/>
  <c r="M31" i="12"/>
  <c r="K31" i="12"/>
  <c r="I31" i="12"/>
  <c r="H31" i="12"/>
  <c r="F31" i="12"/>
  <c r="D31" i="12"/>
  <c r="C33" i="12"/>
  <c r="C32" i="12"/>
  <c r="T27" i="12"/>
  <c r="S27" i="12"/>
  <c r="R27" i="12"/>
  <c r="Q27" i="12"/>
  <c r="P27" i="12"/>
  <c r="O27" i="12"/>
  <c r="N27" i="12"/>
  <c r="M27" i="12"/>
  <c r="L27" i="12"/>
  <c r="J27" i="12"/>
  <c r="I27" i="12"/>
  <c r="H27" i="12"/>
  <c r="G27" i="12"/>
  <c r="F27" i="12"/>
  <c r="E27" i="12"/>
  <c r="C29" i="12"/>
  <c r="C28" i="12"/>
  <c r="O23" i="12"/>
  <c r="N23" i="12"/>
  <c r="M23" i="12"/>
  <c r="I23" i="12"/>
  <c r="E23" i="12"/>
  <c r="D23" i="12"/>
  <c r="C25" i="12"/>
  <c r="C24" i="12"/>
  <c r="S19" i="12"/>
  <c r="R19" i="12"/>
  <c r="P19" i="12"/>
  <c r="O19" i="12"/>
  <c r="M19" i="12"/>
  <c r="K19" i="12"/>
  <c r="I19" i="12"/>
  <c r="H19" i="12"/>
  <c r="G19" i="12"/>
  <c r="F19" i="12"/>
  <c r="E19" i="12"/>
  <c r="D19" i="12"/>
  <c r="C21" i="12"/>
  <c r="C20" i="12"/>
  <c r="C11" i="12"/>
  <c r="C10" i="12"/>
  <c r="T9" i="12"/>
  <c r="S9" i="12"/>
  <c r="R9" i="12"/>
  <c r="Q9" i="12"/>
  <c r="P9" i="12"/>
  <c r="O9" i="12"/>
  <c r="N9" i="12"/>
  <c r="M9" i="12"/>
  <c r="L9" i="12"/>
  <c r="K9" i="12"/>
  <c r="I9" i="12"/>
  <c r="H9" i="12"/>
  <c r="G9" i="12"/>
  <c r="F9" i="12"/>
  <c r="E9" i="12"/>
  <c r="D9" i="12"/>
  <c r="D166" i="12" l="1"/>
  <c r="F188" i="12"/>
  <c r="J188" i="12"/>
  <c r="N188" i="12"/>
  <c r="G188" i="12"/>
  <c r="K188" i="12"/>
  <c r="O188" i="12"/>
  <c r="T188" i="12"/>
  <c r="C189" i="12"/>
  <c r="D188" i="12"/>
  <c r="H188" i="12"/>
  <c r="L188" i="12"/>
  <c r="P188" i="12"/>
  <c r="C307" i="12"/>
  <c r="E188" i="12"/>
  <c r="I188" i="12"/>
  <c r="M188" i="12"/>
  <c r="R188" i="12"/>
  <c r="S188" i="12"/>
  <c r="C190" i="12"/>
  <c r="C68" i="12"/>
  <c r="C67" i="12"/>
  <c r="I166" i="12"/>
  <c r="R166" i="12"/>
  <c r="E166" i="12"/>
  <c r="M166" i="12"/>
  <c r="H205" i="12"/>
  <c r="C332" i="12"/>
  <c r="C281" i="12"/>
  <c r="G166" i="12"/>
  <c r="Q14" i="12"/>
  <c r="F166" i="12"/>
  <c r="N166" i="12"/>
  <c r="S166" i="12"/>
  <c r="D205" i="12"/>
  <c r="N205" i="12"/>
  <c r="C167" i="12"/>
  <c r="C168" i="12"/>
  <c r="L205" i="12"/>
  <c r="P14" i="12"/>
  <c r="C192" i="12"/>
  <c r="C43" i="12"/>
  <c r="E205" i="12"/>
  <c r="I205" i="12"/>
  <c r="M205" i="12"/>
  <c r="C9" i="12"/>
  <c r="J14" i="12"/>
  <c r="M14" i="12"/>
  <c r="F66" i="12"/>
  <c r="C207" i="12"/>
  <c r="K205" i="12"/>
  <c r="O205" i="12"/>
  <c r="S205" i="12"/>
  <c r="E14" i="12"/>
  <c r="C15" i="12"/>
  <c r="F14" i="12"/>
  <c r="K14" i="12"/>
  <c r="L14" i="12"/>
  <c r="T14" i="12"/>
  <c r="C99" i="12"/>
  <c r="C112" i="12"/>
  <c r="F219" i="12"/>
  <c r="J219" i="12"/>
  <c r="N219" i="12"/>
  <c r="R219" i="12"/>
  <c r="K219" i="12"/>
  <c r="O219" i="12"/>
  <c r="S219" i="12"/>
  <c r="I14" i="12"/>
  <c r="O14" i="12"/>
  <c r="C16" i="12"/>
  <c r="R14" i="12"/>
  <c r="D66" i="12"/>
  <c r="P66" i="12"/>
  <c r="C108" i="12"/>
  <c r="C155" i="12"/>
  <c r="D14" i="12"/>
  <c r="H14" i="12"/>
  <c r="N14" i="12"/>
  <c r="S14" i="12"/>
  <c r="C52" i="12"/>
  <c r="C79" i="12"/>
  <c r="C120" i="12"/>
  <c r="C127" i="12"/>
  <c r="C133" i="12"/>
  <c r="C138" i="12"/>
  <c r="C210" i="12"/>
  <c r="C215" i="12"/>
  <c r="D219" i="12"/>
  <c r="H219" i="12"/>
  <c r="L219" i="12"/>
  <c r="P219" i="12"/>
  <c r="T219" i="12"/>
  <c r="E219" i="12"/>
  <c r="I219" i="12"/>
  <c r="M219" i="12"/>
  <c r="C38" i="12"/>
  <c r="C48" i="12"/>
  <c r="G14" i="12"/>
  <c r="C83" i="12"/>
  <c r="C116" i="12"/>
  <c r="C124" i="12"/>
  <c r="C130" i="12"/>
  <c r="C147" i="12"/>
  <c r="C201" i="12"/>
  <c r="C227" i="12"/>
  <c r="G219" i="12"/>
  <c r="C23" i="12"/>
  <c r="C31" i="12"/>
  <c r="C62" i="12"/>
  <c r="C75" i="12"/>
  <c r="C142" i="12"/>
  <c r="C196" i="12"/>
  <c r="C206" i="12"/>
  <c r="C223" i="12"/>
  <c r="C19" i="12"/>
  <c r="C27" i="12"/>
  <c r="C57" i="12"/>
  <c r="C88" i="12"/>
  <c r="C103" i="12"/>
  <c r="C151" i="12"/>
  <c r="C176" i="12"/>
  <c r="G205" i="12"/>
  <c r="C231" i="12"/>
  <c r="C220" i="12"/>
  <c r="C221" i="12"/>
  <c r="C170" i="12"/>
  <c r="J66" i="12"/>
  <c r="R66" i="12"/>
  <c r="N66" i="12"/>
  <c r="H66" i="12"/>
  <c r="E66" i="12"/>
  <c r="T66" i="12"/>
  <c r="L66" i="12"/>
  <c r="M66" i="12"/>
  <c r="I66" i="12"/>
  <c r="G66" i="12"/>
  <c r="K66" i="12"/>
  <c r="O66" i="12"/>
  <c r="S66" i="12"/>
  <c r="C71" i="12"/>
  <c r="C66" i="12" l="1"/>
  <c r="C188" i="12"/>
  <c r="C166" i="12"/>
  <c r="C205" i="12"/>
  <c r="C14" i="12"/>
</calcChain>
</file>

<file path=xl/connections.xml><?xml version="1.0" encoding="utf-8"?>
<connections xmlns="http://schemas.openxmlformats.org/spreadsheetml/2006/main">
  <connection id="1" sourceFile="X:\Defunciones\Volumen III-2015\Defu_2015 BOLETIN.accdb" keepAlive="1" name="Defu_2015 BOLETIN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Y:\Defunciones\Volumen III-2015\Defu_2015 BOLETIN-MINSA.accdb" keepAlive="1" name="Defu_2015 BOLETIN-MINSA" type="5" refreshedVersion="4">
    <dbPr connection="Provider=Microsoft.ACE.OLEDB.12.0;User ID=Admin;Data Source=Y:\Defunciones\Volumen III-2015\Defu_2015 BOLETIN-MINS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3" sourceFile="\\DEC-APP-04\Vitales\Defunciones\Volumen III-2014\Defu2014 BOLETIN.accdb" keepAlive="1" name="Defu2014 BOLETIN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  <connection id="4" sourceFile="\\DEC-APP-04\Vitales\Defunciones\Volumen III-2014\Defu2014 BOLETIN.accdb" keepAlive="1" name="Defu2014 BOLETIN1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</connections>
</file>

<file path=xl/sharedStrings.xml><?xml version="1.0" encoding="utf-8"?>
<sst xmlns="http://schemas.openxmlformats.org/spreadsheetml/2006/main" count="1872" uniqueCount="253">
  <si>
    <t>Código        (1)</t>
  </si>
  <si>
    <t xml:space="preserve">Causa (1) y sexo </t>
  </si>
  <si>
    <t>Defunciones</t>
  </si>
  <si>
    <t>Total</t>
  </si>
  <si>
    <t>Lugar de residencia</t>
  </si>
  <si>
    <t>Área</t>
  </si>
  <si>
    <t>Provincia</t>
  </si>
  <si>
    <t>Comarca indígena</t>
  </si>
  <si>
    <t>Ciudad</t>
  </si>
  <si>
    <t>Rural</t>
  </si>
  <si>
    <t>Bocas  del Toro</t>
  </si>
  <si>
    <t>Coclé</t>
  </si>
  <si>
    <t>Colón</t>
  </si>
  <si>
    <t>Da-rién</t>
  </si>
  <si>
    <t>Herre-            ra</t>
  </si>
  <si>
    <t>Los San-  tos</t>
  </si>
  <si>
    <t>Pana-má</t>
  </si>
  <si>
    <t>Vera-guas</t>
  </si>
  <si>
    <t>Kuna Yala</t>
  </si>
  <si>
    <t>Embe-rá</t>
  </si>
  <si>
    <t>Ngäbe Buglé</t>
  </si>
  <si>
    <t xml:space="preserve">                               TOTAL.........................................................................................................................</t>
  </si>
  <si>
    <t xml:space="preserve">                                 Hombres.........................................................................................................................</t>
  </si>
  <si>
    <t xml:space="preserve">                                 Mujeres.........................................................................................................................</t>
  </si>
  <si>
    <t xml:space="preserve">Urbana </t>
  </si>
  <si>
    <t>001-025</t>
  </si>
  <si>
    <t xml:space="preserve">Ciertas enfermedades infecciosas </t>
  </si>
  <si>
    <t>003</t>
  </si>
  <si>
    <t>004</t>
  </si>
  <si>
    <t>005</t>
  </si>
  <si>
    <t>006</t>
  </si>
  <si>
    <t>012</t>
  </si>
  <si>
    <t>017</t>
  </si>
  <si>
    <t>019</t>
  </si>
  <si>
    <t>020</t>
  </si>
  <si>
    <t>Enfermedad por virus de la inmunodeficiencia</t>
  </si>
  <si>
    <t>025</t>
  </si>
  <si>
    <t>026-046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</si>
  <si>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</si>
  <si>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</si>
  <si>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</si>
  <si>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</si>
  <si>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</si>
  <si>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</si>
  <si>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</si>
  <si>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</si>
  <si>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</si>
  <si>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</si>
  <si>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</si>
  <si>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</si>
  <si>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</si>
  <si>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</si>
  <si>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</si>
  <si>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</si>
  <si>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</si>
  <si>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</si>
  <si>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</si>
  <si>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</si>
  <si>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Tumores in situ, benignos y de comportamiento</t>
  </si>
  <si>
    <t>048-050</t>
  </si>
  <si>
    <t>Enfermedades de la sangre y de los órganos</t>
  </si>
  <si>
    <t>049</t>
  </si>
  <si>
    <t>050</t>
  </si>
  <si>
    <t>Las demás enfermedades de la sangre y de los</t>
  </si>
  <si>
    <t>051-054</t>
  </si>
  <si>
    <t>052</t>
  </si>
  <si>
    <t>053</t>
  </si>
  <si>
    <t>054</t>
  </si>
  <si>
    <t>Las demás enfermedades endocrinas,</t>
  </si>
  <si>
    <t>055-057</t>
  </si>
  <si>
    <t>056</t>
  </si>
  <si>
    <t xml:space="preserve">Trastornos mentales y del comportamiento </t>
  </si>
  <si>
    <t>057</t>
  </si>
  <si>
    <t>058-061</t>
  </si>
  <si>
    <t>059</t>
  </si>
  <si>
    <t>060</t>
  </si>
  <si>
    <t>061</t>
  </si>
  <si>
    <t>064-071</t>
  </si>
  <si>
    <t>065</t>
  </si>
  <si>
    <t>066</t>
  </si>
  <si>
    <t>067</t>
  </si>
  <si>
    <t>068</t>
  </si>
  <si>
    <t>069</t>
  </si>
  <si>
    <t>070</t>
  </si>
  <si>
    <t>071</t>
  </si>
  <si>
    <t>072-077</t>
  </si>
  <si>
    <t>073</t>
  </si>
  <si>
    <t>074</t>
  </si>
  <si>
    <t>075</t>
  </si>
  <si>
    <t>076</t>
  </si>
  <si>
    <t>077</t>
  </si>
  <si>
    <t>078-081</t>
  </si>
  <si>
    <t>079</t>
  </si>
  <si>
    <t>080</t>
  </si>
  <si>
    <t>081</t>
  </si>
  <si>
    <t>084-086</t>
  </si>
  <si>
    <t>085</t>
  </si>
  <si>
    <t>086</t>
  </si>
  <si>
    <t>Las demás enfermedades del sistema</t>
  </si>
  <si>
    <t>087-091</t>
  </si>
  <si>
    <t>088</t>
  </si>
  <si>
    <t>089</t>
  </si>
  <si>
    <t>090</t>
  </si>
  <si>
    <t>011</t>
  </si>
  <si>
    <t>013</t>
  </si>
  <si>
    <t>Y SEXO:  AÑO 2015</t>
  </si>
  <si>
    <t xml:space="preserve">Cuadro 221-14.  DEFUNCIONES EN LA REPÚBLICA, POR ÁREA, PROVINCIA, COMARCA INDÍGENA Y CIUDAD DE RESIDENCIA, SEGÚN CAUSA  </t>
  </si>
  <si>
    <t>Infecciones con un modo de transmisión</t>
  </si>
  <si>
    <t xml:space="preserve">Las demás enfermedades infecciosas y </t>
  </si>
  <si>
    <t xml:space="preserve">Tumores malignos del labio, de la cavidad </t>
  </si>
  <si>
    <t xml:space="preserve">Tumor maligno del hígado y de las vías </t>
  </si>
  <si>
    <t xml:space="preserve">Tumor maligno de otras partes y de las no </t>
  </si>
  <si>
    <t xml:space="preserve">Mieloma múltiple y tumores malignos de células </t>
  </si>
  <si>
    <t xml:space="preserve">Enfermedades crónicas de las vías respiratorias </t>
  </si>
  <si>
    <t xml:space="preserve">Enfermedades del sistema osteomuscular y del </t>
  </si>
  <si>
    <t xml:space="preserve">Enfermedades renales, glomerulares y </t>
  </si>
  <si>
    <t xml:space="preserve">Malformaciones congénitas, deformidades y </t>
  </si>
  <si>
    <t xml:space="preserve">Los demás accidentes de transporte y los no </t>
  </si>
  <si>
    <t>Chi-                                            ri-                  quí</t>
  </si>
  <si>
    <t>Pana-má Oeste (2)</t>
  </si>
  <si>
    <t xml:space="preserve">Y SEXO:  AÑO 2015 </t>
  </si>
  <si>
    <t>Chi-                                         ri-                        quí</t>
  </si>
  <si>
    <t>Chi-                                         ri-                   quí</t>
  </si>
  <si>
    <t>Chi-                                         ri-                           quí</t>
  </si>
  <si>
    <t>Chi-                                         ri-                            quí</t>
  </si>
  <si>
    <t xml:space="preserve">  -  Cantidad nula o cero.</t>
  </si>
  <si>
    <t>(2)  Provincia creada mediante la Ley No. 119 del 30 de diciembre de 2013. Hasta el 2013, se incluyeron en la provincia de Panamá, los datos de Panamá Oeste.</t>
  </si>
  <si>
    <t>(1)  Con  base en la Lista de 103 grupos de causas para  las enfermedades y la Lista Especial de  6/67 para  las causas externas, de la Clasificación estadística internacional de enfermedades  y problemas</t>
  </si>
  <si>
    <t xml:space="preserve">      relacionados con la salud  (Décima revisión).</t>
  </si>
  <si>
    <t>-</t>
  </si>
  <si>
    <t xml:space="preserve">Diarrea y gastroenteritis de presunto origen </t>
  </si>
  <si>
    <t xml:space="preserve">Tumor maligno de la tráquea, de los bronquios </t>
  </si>
  <si>
    <t xml:space="preserve">Los demás trastornos mentales y del </t>
  </si>
  <si>
    <t>Fiebre reumática aguda y enfermedades</t>
  </si>
  <si>
    <t xml:space="preserve">Otras infecciones agudas de las vías respiratorias </t>
  </si>
  <si>
    <t xml:space="preserve">Ciertas afecciones originadas en el período </t>
  </si>
  <si>
    <t xml:space="preserve">    047</t>
  </si>
  <si>
    <t xml:space="preserve">    082</t>
  </si>
  <si>
    <t xml:space="preserve">    083</t>
  </si>
  <si>
    <t xml:space="preserve">   092</t>
  </si>
  <si>
    <t xml:space="preserve">Enfermedades endocrinas, nutricionales </t>
  </si>
  <si>
    <t xml:space="preserve">   093</t>
  </si>
  <si>
    <t xml:space="preserve">   094</t>
  </si>
  <si>
    <t xml:space="preserve">   095</t>
  </si>
  <si>
    <t xml:space="preserve">    Hombres………………………………………………………………………………..…..</t>
  </si>
  <si>
    <t xml:space="preserve">    Mujeres………………………………………………………………………………..…..</t>
  </si>
  <si>
    <t/>
  </si>
  <si>
    <t>Otras enfermedades infecciosas intestinales........................................................…………………………………………………………………………………..…..</t>
  </si>
  <si>
    <t>Tuberculosis respiratoria........................................................…........................................................…………………………………………………………………………………..…..</t>
  </si>
  <si>
    <t>Otra tuberculosis..........................................................................…………………………………………………………………………………..…..</t>
  </si>
  <si>
    <t>Infección meningocócica........................................................…………………………………………………………………………………..…..</t>
  </si>
  <si>
    <t>Septicemia..................................................................................…………………………………………………………………………………..…..</t>
  </si>
  <si>
    <t>Hepatitis viral..............................................................................…………………………………………………………………………………..…..</t>
  </si>
  <si>
    <t>Tumores (neoplasias) malignos..............................................................................…………………………………………………………………………………..…..</t>
  </si>
  <si>
    <t>Tumor maligno del esófago........................................................…………………………………………………………………………………..…..</t>
  </si>
  <si>
    <t>Tumor maligno del estómago........................................................…………………………………………………………………………………..…..</t>
  </si>
  <si>
    <t>Tumor maligno del colon, del recto y del ano........................................................…………………………………………………………………………………..…..</t>
  </si>
  <si>
    <t>Tumor maligno del páncreas........................................................…………………………………………………………………………………..…..</t>
  </si>
  <si>
    <t>Tumor maligno de la laringe........................................................…………………………………………………………………………………..…..</t>
  </si>
  <si>
    <t>Melanoma maligno de la piel........................................................…………………………………………………………………………………..…..</t>
  </si>
  <si>
    <t>Tumor maligno de la mama........................................................…………………………………………………………………………………..…..</t>
  </si>
  <si>
    <t>Tumor maligno del cuello del útero........................................................…………………………………………………………………………………..…..</t>
  </si>
  <si>
    <t>Tumor maligno del ovario........................................................…………………………………………………………………………………..…..</t>
  </si>
  <si>
    <t>Tumor maligno de la próstata........................................................…………………………………………………………………………………..…..</t>
  </si>
  <si>
    <t>Tumor maligno de la vejiga urinaria........................................................…………………………………………………………………………………..…..</t>
  </si>
  <si>
    <t>Linfoma no Hodgkin..........................................................................…………………………………………………………………………………..…..</t>
  </si>
  <si>
    <t>Leucemia......................................................................................…………………………………………………………………………………..…..</t>
  </si>
  <si>
    <t>Los demás tumores (neoplasias) malignos........................................................…………………………………………………………………………………..…..</t>
  </si>
  <si>
    <t>Anemias..............................................................................................…………………………………………………………………………………..…..</t>
  </si>
  <si>
    <t>Diabetes mellitus.................................................................................…………………………………………………………………………………..…..</t>
  </si>
  <si>
    <t>Desnutrición.......................................................................................…………………………………………………………………………………..…..</t>
  </si>
  <si>
    <t xml:space="preserve">   nutricionales y metabólicas........................................................…………………………………………………………………………………..…..</t>
  </si>
  <si>
    <t>Trastornos mentales y del comportamiento…………………………………………………………………………………………………..…..</t>
  </si>
  <si>
    <t xml:space="preserve">   debidos al uso de sustancias psicoactivas........................................................…………………………………………………………………………………..…..</t>
  </si>
  <si>
    <t xml:space="preserve">   comportamiento..........................................................................…………………………………………………………………………………..…..</t>
  </si>
  <si>
    <t>Enfermedades del sistema nervioso…………...………………………………………………………………………………………………..…..</t>
  </si>
  <si>
    <t>Meningitis..............................................................................................…………………………………………………………………………………..…..</t>
  </si>
  <si>
    <t>Enfermedad de Alzheimer........................................................…………………………………………………………………………………..…..</t>
  </si>
  <si>
    <t>Las demás enfermedades del sistema nervioso........................................................…………………………………………………………………………………..…..</t>
  </si>
  <si>
    <t>Enfermedades del sistema circulatorio........................................................…………………………………………………………………………………..…..</t>
  </si>
  <si>
    <t>Enfermedades del ojo y sus anexos........................................................…………………………………………………………………………………..…..</t>
  </si>
  <si>
    <t>Enfermedades del oído y de la apófisis mastoides........................................................…………………………………………………………………………………..…..</t>
  </si>
  <si>
    <t xml:space="preserve">   cardíacas reumáticas crónicas........................................................…………………………………………………………………………………..…..</t>
  </si>
  <si>
    <t>Enfermedades hipertensivas........................................................…………………………………………………………………………………..…..</t>
  </si>
  <si>
    <t>Enfermedades isquémicas del corazón........................................................…………………………………………………………………………………..…..</t>
  </si>
  <si>
    <t>Otras enfermedades del corazón........................................................…………………………………………………………………………………..…..</t>
  </si>
  <si>
    <t>Enfermedades cerebrovasculares........................................................…………………………………………………………………………………..…..</t>
  </si>
  <si>
    <t>Aterosclerosis...................................................................................…………………………………………………………………………………..…..</t>
  </si>
  <si>
    <t>Las demás enfermedades del sistema circulatorio........................................................…………………………………………………………………………………..…..</t>
  </si>
  <si>
    <t>Enfermedades del sistema respiratorio........................................................…………………………………………………………………………………..…..</t>
  </si>
  <si>
    <t>Influenza (gripe)..................................................................................…………………………………………………………………………………..…..</t>
  </si>
  <si>
    <t>Neumonía...........................................................................................…………………………………………………………………………………..…..</t>
  </si>
  <si>
    <t xml:space="preserve">   inferiores.............................................................................................…………………………………………………………………………………..…..</t>
  </si>
  <si>
    <t xml:space="preserve">   inferiores.................................................................................................…………………………………………………………………………………..…..</t>
  </si>
  <si>
    <t>Las demás enfermedades del sistema respiratorio........................................................…………………………………………………………………………………..…..</t>
  </si>
  <si>
    <t>Enfermedades del sistema digestivo........................................................…………………………………………………………………………………..…..</t>
  </si>
  <si>
    <t>Úlcera gástrica y duodenal........................................................…………………………………………………………………………………..…..</t>
  </si>
  <si>
    <t>Enfermedades del hígado........................................................…………………………………………………………………………………..…..</t>
  </si>
  <si>
    <t>Las demás enfermedades del sistema digestivo........................................................…………………………………………………………………………………..…..</t>
  </si>
  <si>
    <t>Enfermedades de la piel y del tejido subcutáneo........................................................…………………………………………………………………………………..…..</t>
  </si>
  <si>
    <t xml:space="preserve">   tejido conjuntivo.................................................................................…………………………………………………………………………………..…..</t>
  </si>
  <si>
    <t>Enfermedades del sistema genitourinario........................................................…………………………………………………………………………………..…..</t>
  </si>
  <si>
    <t xml:space="preserve">   tubulointersticiales.............................................................................…………………………………………………………………………………..…..</t>
  </si>
  <si>
    <t xml:space="preserve">   genitourinario....................................................................................…………………………………………………………………………………..…..</t>
  </si>
  <si>
    <t>Embarazo, parto y puerperio........................................................…………………………………………………………………………………..…..</t>
  </si>
  <si>
    <t>Embarazo terminado en aborto.........................................................…………………………………………………………………………………..…..</t>
  </si>
  <si>
    <t>Causas obstétricas directas........................................................…………………………………………………………………………………..…..</t>
  </si>
  <si>
    <t>Causas obstétricas indirectas........................................................…………………………………………………………………………………..…..</t>
  </si>
  <si>
    <t xml:space="preserve">   perinatal.............................................................................................…………………………………………………………………………………..…..</t>
  </si>
  <si>
    <t xml:space="preserve">   anomalías cromosómicas........................................................…………………………………………………………………………………..…..</t>
  </si>
  <si>
    <t>Síntomas y signos no clasificados en otra parte........................................................…………………………………………………………………………………..…..</t>
  </si>
  <si>
    <t xml:space="preserve">     a sustancias nocivas........................................................................…………………………………………………………………………………..…..</t>
  </si>
  <si>
    <t xml:space="preserve">     especificados.....................................................................................…………………………………………………………………………………..…..</t>
  </si>
  <si>
    <t>Otras fiebres virales transmitidas por artrópodos</t>
  </si>
  <si>
    <t>Tumor maligno de las meninges, del encéfalo y</t>
  </si>
  <si>
    <t>Causas externas de mortalidad…………………………….………………………………………………………………………………..…..</t>
  </si>
  <si>
    <t>Accidentes de transporte terrestre........................................................…………………………………………………………………………………..…..</t>
  </si>
  <si>
    <t>Accidentes por disparo de arma de fuego........................................................…………………………………………………………………………………..…..</t>
  </si>
  <si>
    <t>Accidentes que obstruyen la respiración........................................................…………………………………………………………………………………..…..</t>
  </si>
  <si>
    <t>Agresiones (homicidios)........................................................…………………………………………………………………………………..…..</t>
  </si>
  <si>
    <t>Ahogamiento y sumersión accidentales........................................................…………………………………………………………………………………..…..</t>
  </si>
  <si>
    <t>Caídas.......................................................................................................…………………………………………………………………………………..…..</t>
  </si>
  <si>
    <t>Envenenamiento accidental por, y exposición</t>
  </si>
  <si>
    <t>Eventos de intención no determinada........................................................…………………………………………………………………………………..…..</t>
  </si>
  <si>
    <t>Exposición a la corriente eléctrica........................................................…………………………………………………………………………………..…..</t>
  </si>
  <si>
    <t>Exposición al humo, fuego y llamas........................................................…………………………………………………………………………………..…..</t>
  </si>
  <si>
    <t>Las demás causas externas........................................................…………………………………………………………………………………..…..</t>
  </si>
  <si>
    <t>Lesiones autoinfligidas intencionalmente (suicidios)........................................................…………………………………………………………………………………..…..</t>
  </si>
  <si>
    <t>Los demás accidentes..........................................................................…………………………………………………………………………………..…..</t>
  </si>
  <si>
    <t xml:space="preserve">    y parasitarias.........................................................................................................................</t>
  </si>
  <si>
    <t xml:space="preserve">       Hombres.........................................................................................................................</t>
  </si>
  <si>
    <t xml:space="preserve">       Mujeres.........................................................................................................................       </t>
  </si>
  <si>
    <t xml:space="preserve">    infeccioso...................................................................................….....………………………………………………………………………………..…..</t>
  </si>
  <si>
    <t xml:space="preserve">       Hombres………………………………………………………………………………..…..</t>
  </si>
  <si>
    <t xml:space="preserve">       Mujeres………………………………………………………………………………..…..</t>
  </si>
  <si>
    <t xml:space="preserve">    predominantemente sexual........................................................…………………………………………………………………………………..…..</t>
  </si>
  <si>
    <t xml:space="preserve">    y fiebres hemorrágicas virales........................................................…………………………………………………………………………………..…..</t>
  </si>
  <si>
    <t xml:space="preserve">    humana (VIH)..........................................................................…………………………………………………………………………………..…..</t>
  </si>
  <si>
    <t xml:space="preserve">    parasitarias.............................................................................…………………………………………………………………………………..…..</t>
  </si>
  <si>
    <t xml:space="preserve">    bucal y de la faringe...................................................................…………………………………………………………………………………..…..</t>
  </si>
  <si>
    <t xml:space="preserve">    biliares intrahepáticas........................................................…………………………………………………………………………………..…..</t>
  </si>
  <si>
    <t xml:space="preserve">    y del pulmón...................................................................................…………………………………………………………………………………..…..</t>
  </si>
  <si>
    <t xml:space="preserve">    especificadas del útero........................................................…………………………………………………………………………………..…..</t>
  </si>
  <si>
    <t xml:space="preserve">    de otras partes del sistema nervioso central........................................................…………………………………………………………………………………..…..</t>
  </si>
  <si>
    <t xml:space="preserve">    plasmáticas..............................................................................…………………………………………………………………………………..…..</t>
  </si>
  <si>
    <t xml:space="preserve">    incierto o desconocido.............................................................…………………………………………………………………………………..…..</t>
  </si>
  <si>
    <t xml:space="preserve">    hematopoyéticos, ciertos trastornos que</t>
  </si>
  <si>
    <t xml:space="preserve">    afectan el mecanismo de la inmunidad........................................................…………………………………………………………………………………..…..</t>
  </si>
  <si>
    <t xml:space="preserve">    órganos hematopoyéticos, y ciertos trastornos</t>
  </si>
  <si>
    <t xml:space="preserve">    que afectan el mecanismo de la inmunidad........................................................…………………………………………………………………………………..…..</t>
  </si>
  <si>
    <t xml:space="preserve">    y metabólicas...................................................................................…………………………………………………………………………………..…..</t>
  </si>
  <si>
    <t xml:space="preserve">   062</t>
  </si>
  <si>
    <t xml:space="preserve">   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</si>
</sst>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B/.&quot;\ * #,##0.00_ ;_ &quot;B/.&quot;\ * \-#,##0.00_ ;_ &quot;B/.&quot;\ * &quot;-&quot;??_ ;_ @_ "/>
    <numFmt numFmtId="165" formatCode="_ [$€-2]\ * #,##0.00_ ;_ [$€-2]\ * \-#,##0.00_ ;_ [$€-2]\ * &quot;-&quot;??_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10"/>
      <name val="MS Sans Serif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1" applyNumberFormat="0" applyAlignment="0" applyProtection="0"/>
    <xf numFmtId="0" fontId="8" fillId="21" borderId="12" applyNumberFormat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1" applyNumberFormat="0" applyAlignment="0" applyProtection="0"/>
    <xf numFmtId="0" fontId="15" fillId="0" borderId="16" applyNumberFormat="0" applyFill="0" applyAlignment="0" applyProtection="0"/>
    <xf numFmtId="0" fontId="4" fillId="0" borderId="0"/>
    <xf numFmtId="0" fontId="4" fillId="22" borderId="17" applyNumberFormat="0" applyFont="0" applyAlignment="0" applyProtection="0"/>
    <xf numFmtId="0" fontId="16" fillId="20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2" fillId="0" borderId="0"/>
    <xf numFmtId="0" fontId="22" fillId="0" borderId="0"/>
  </cellStyleXfs>
  <cellXfs count="80">
    <xf numFmtId="0" fontId="0" fillId="0" borderId="0" xfId="0"/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3" fontId="19" fillId="0" borderId="8" xfId="0" applyNumberFormat="1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/>
    </xf>
    <xf numFmtId="0" fontId="1" fillId="0" borderId="19" xfId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left"/>
    </xf>
    <xf numFmtId="0" fontId="1" fillId="0" borderId="0" xfId="48" applyFont="1" applyFill="1" applyBorder="1"/>
    <xf numFmtId="0" fontId="1" fillId="0" borderId="0" xfId="49" applyFont="1" applyFill="1"/>
    <xf numFmtId="0" fontId="19" fillId="0" borderId="0" xfId="0" applyFont="1" applyFill="1" applyAlignment="1">
      <alignment horizontal="right"/>
    </xf>
    <xf numFmtId="0" fontId="19" fillId="0" borderId="0" xfId="0" applyFont="1" applyFill="1"/>
    <xf numFmtId="0" fontId="19" fillId="0" borderId="0" xfId="0" applyFont="1" applyFill="1" applyBorder="1"/>
    <xf numFmtId="0" fontId="19" fillId="0" borderId="4" xfId="0" applyFont="1" applyFill="1" applyBorder="1" applyAlignment="1">
      <alignment horizontal="right"/>
    </xf>
    <xf numFmtId="0" fontId="19" fillId="0" borderId="8" xfId="0" applyFont="1" applyFill="1" applyBorder="1"/>
    <xf numFmtId="0" fontId="19" fillId="0" borderId="8" xfId="0" applyFont="1" applyFill="1" applyBorder="1" applyAlignment="1">
      <alignment horizontal="right"/>
    </xf>
    <xf numFmtId="0" fontId="19" fillId="0" borderId="23" xfId="0" applyFont="1" applyFill="1" applyBorder="1" applyAlignment="1">
      <alignment horizontal="right"/>
    </xf>
    <xf numFmtId="0" fontId="19" fillId="0" borderId="8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right"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left" indent="1"/>
    </xf>
    <xf numFmtId="0" fontId="19" fillId="0" borderId="8" xfId="0" applyFont="1" applyFill="1" applyBorder="1" applyAlignment="1">
      <alignment horizontal="left" indent="2"/>
    </xf>
    <xf numFmtId="49" fontId="19" fillId="0" borderId="4" xfId="0" applyNumberFormat="1" applyFont="1" applyFill="1" applyBorder="1" applyAlignment="1">
      <alignment horizontal="right"/>
    </xf>
    <xf numFmtId="0" fontId="19" fillId="0" borderId="4" xfId="0" applyFont="1" applyFill="1" applyBorder="1"/>
    <xf numFmtId="0" fontId="19" fillId="0" borderId="7" xfId="0" applyFont="1" applyFill="1" applyBorder="1"/>
    <xf numFmtId="0" fontId="19" fillId="0" borderId="10" xfId="0" applyFont="1" applyFill="1" applyBorder="1" applyAlignment="1">
      <alignment horizontal="left"/>
    </xf>
    <xf numFmtId="0" fontId="1" fillId="0" borderId="27" xfId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left" vertical="center"/>
    </xf>
    <xf numFmtId="49" fontId="19" fillId="0" borderId="4" xfId="0" applyNumberFormat="1" applyFont="1" applyFill="1" applyBorder="1" applyAlignment="1">
      <alignment horizontal="center"/>
    </xf>
    <xf numFmtId="0" fontId="19" fillId="0" borderId="8" xfId="0" applyNumberFormat="1" applyFont="1" applyFill="1" applyBorder="1" applyAlignment="1"/>
    <xf numFmtId="3" fontId="19" fillId="0" borderId="8" xfId="0" applyNumberFormat="1" applyFont="1" applyFill="1" applyBorder="1" applyAlignment="1">
      <alignment horizontal="right"/>
    </xf>
    <xf numFmtId="3" fontId="19" fillId="0" borderId="23" xfId="0" applyNumberFormat="1" applyFont="1" applyFill="1" applyBorder="1" applyAlignment="1">
      <alignment horizontal="right"/>
    </xf>
    <xf numFmtId="3" fontId="20" fillId="0" borderId="8" xfId="0" applyNumberFormat="1" applyFont="1" applyFill="1" applyBorder="1" applyAlignment="1">
      <alignment horizontal="right"/>
    </xf>
    <xf numFmtId="3" fontId="20" fillId="0" borderId="23" xfId="0" applyNumberFormat="1" applyFont="1" applyFill="1" applyBorder="1" applyAlignment="1">
      <alignment horizontal="right"/>
    </xf>
    <xf numFmtId="3" fontId="20" fillId="0" borderId="8" xfId="0" applyNumberFormat="1" applyFont="1" applyFill="1" applyBorder="1" applyAlignment="1">
      <alignment vertical="center" wrapText="1"/>
    </xf>
    <xf numFmtId="3" fontId="20" fillId="0" borderId="23" xfId="0" applyNumberFormat="1" applyFont="1" applyFill="1" applyBorder="1" applyAlignment="1">
      <alignment vertical="center" wrapText="1"/>
    </xf>
    <xf numFmtId="0" fontId="20" fillId="0" borderId="8" xfId="0" applyNumberFormat="1" applyFont="1" applyFill="1" applyBorder="1" applyAlignment="1"/>
    <xf numFmtId="3" fontId="21" fillId="0" borderId="8" xfId="0" applyNumberFormat="1" applyFont="1" applyFill="1" applyBorder="1" applyAlignment="1">
      <alignment vertical="center" wrapText="1"/>
    </xf>
    <xf numFmtId="3" fontId="3" fillId="0" borderId="23" xfId="0" applyNumberFormat="1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vertical="center" wrapText="1"/>
    </xf>
    <xf numFmtId="0" fontId="20" fillId="0" borderId="23" xfId="0" applyNumberFormat="1" applyFont="1" applyFill="1" applyBorder="1" applyAlignment="1"/>
    <xf numFmtId="0" fontId="19" fillId="0" borderId="23" xfId="0" applyNumberFormat="1" applyFont="1" applyFill="1" applyBorder="1" applyAlignment="1"/>
    <xf numFmtId="3" fontId="19" fillId="0" borderId="8" xfId="0" applyNumberFormat="1" applyFont="1" applyFill="1" applyBorder="1" applyAlignment="1"/>
    <xf numFmtId="3" fontId="19" fillId="0" borderId="23" xfId="0" applyNumberFormat="1" applyFont="1" applyFill="1" applyBorder="1" applyAlignment="1"/>
    <xf numFmtId="3" fontId="20" fillId="0" borderId="8" xfId="0" applyNumberFormat="1" applyFont="1" applyFill="1" applyBorder="1" applyAlignment="1"/>
    <xf numFmtId="3" fontId="20" fillId="0" borderId="23" xfId="0" applyNumberFormat="1" applyFont="1" applyFill="1" applyBorder="1" applyAlignment="1"/>
    <xf numFmtId="0" fontId="19" fillId="0" borderId="8" xfId="0" applyFont="1" applyFill="1" applyBorder="1" applyAlignment="1"/>
    <xf numFmtId="3" fontId="3" fillId="0" borderId="8" xfId="0" applyNumberFormat="1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9" fillId="0" borderId="4" xfId="0" applyFont="1" applyFill="1" applyBorder="1" applyAlignment="1"/>
    <xf numFmtId="3" fontId="1" fillId="0" borderId="0" xfId="0" applyNumberFormat="1" applyFont="1" applyFill="1" applyBorder="1" applyAlignment="1">
      <alignment horizontal="center" wrapText="1"/>
    </xf>
    <xf numFmtId="3" fontId="19" fillId="0" borderId="10" xfId="0" applyNumberFormat="1" applyFont="1" applyFill="1" applyBorder="1" applyAlignment="1"/>
    <xf numFmtId="3" fontId="19" fillId="0" borderId="6" xfId="0" applyNumberFormat="1" applyFont="1" applyFill="1" applyBorder="1" applyAlignment="1"/>
    <xf numFmtId="164" fontId="1" fillId="0" borderId="21" xfId="43" applyFont="1" applyFill="1" applyBorder="1" applyAlignment="1">
      <alignment horizontal="center" vertical="center" wrapText="1"/>
    </xf>
    <xf numFmtId="164" fontId="1" fillId="0" borderId="2" xfId="43" applyFont="1" applyFill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right"/>
    </xf>
    <xf numFmtId="3" fontId="1" fillId="0" borderId="0" xfId="1" applyNumberFormat="1" applyFont="1" applyFill="1"/>
    <xf numFmtId="0" fontId="1" fillId="0" borderId="25" xfId="1" applyFont="1" applyFill="1" applyBorder="1" applyAlignment="1">
      <alignment horizontal="center" vertical="center" wrapText="1"/>
    </xf>
    <xf numFmtId="0" fontId="1" fillId="0" borderId="21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3" fontId="1" fillId="0" borderId="20" xfId="1" applyNumberFormat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3" fontId="1" fillId="0" borderId="9" xfId="1" applyNumberFormat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oneda_221-13-14 2" xfId="43"/>
    <cellStyle name="Normal" xfId="0" builtinId="0"/>
    <cellStyle name="Normal 2" xfId="1"/>
    <cellStyle name="Normal 2 2" xfId="46"/>
    <cellStyle name="Normal 3" xfId="47"/>
    <cellStyle name="Normal 4" xfId="45"/>
    <cellStyle name="Normal 5" xfId="38"/>
    <cellStyle name="Normal_df221-01" xfId="48"/>
    <cellStyle name="Normal_df221-01 3" xfId="49"/>
    <cellStyle name="Note" xfId="39"/>
    <cellStyle name="Output" xfId="40"/>
    <cellStyle name="Porcentaje 2" xfId="44"/>
    <cellStyle name="Title" xfId="41"/>
    <cellStyle name="Warning Text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0"/>
  <sheetViews>
    <sheetView tabSelected="1" zoomScaleNormal="100" workbookViewId="0">
      <selection sqref="A1:T1"/>
    </sheetView>
  </sheetViews>
  <sheetFormatPr baseColWidth="10" defaultRowHeight="12.75" x14ac:dyDescent="0.2"/>
  <cols>
    <col min="1" max="1" width="9.85546875" style="12" customWidth="1"/>
    <col min="2" max="2" width="45" style="13" customWidth="1"/>
    <col min="3" max="5" width="7.28515625" style="12" customWidth="1"/>
    <col min="6" max="20" width="6.42578125" style="12" customWidth="1"/>
    <col min="21" max="21" width="11.42578125" style="14"/>
    <col min="22" max="22" width="10.7109375" style="13" customWidth="1"/>
    <col min="23" max="23" width="11.42578125" style="13" customWidth="1"/>
    <col min="24" max="24" width="11.7109375" style="13" customWidth="1"/>
    <col min="25" max="25" width="11.42578125" style="13"/>
    <col min="26" max="26" width="11.42578125" style="13" customWidth="1"/>
    <col min="27" max="16384" width="11.42578125" style="13"/>
  </cols>
  <sheetData>
    <row r="1" spans="1:22" x14ac:dyDescent="0.2">
      <c r="A1" s="79" t="s">
        <v>106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2" x14ac:dyDescent="0.2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2" x14ac:dyDescent="0.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2" ht="25.5" customHeight="1" x14ac:dyDescent="0.2">
      <c r="A4" s="59" t="s">
        <v>0</v>
      </c>
      <c r="B4" s="59" t="s">
        <v>1</v>
      </c>
      <c r="C4" s="60" t="s">
        <v>2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1:22" ht="25.5" customHeight="1" x14ac:dyDescent="0.2">
      <c r="A5" s="62"/>
      <c r="B5" s="62"/>
      <c r="C5" s="63" t="s">
        <v>3</v>
      </c>
      <c r="D5" s="60" t="s">
        <v>4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2" ht="25.5" customHeight="1" x14ac:dyDescent="0.2">
      <c r="A6" s="62"/>
      <c r="B6" s="62"/>
      <c r="C6" s="64"/>
      <c r="D6" s="60" t="s">
        <v>5</v>
      </c>
      <c r="E6" s="65"/>
      <c r="F6" s="60" t="s">
        <v>6</v>
      </c>
      <c r="G6" s="61"/>
      <c r="H6" s="61"/>
      <c r="I6" s="61"/>
      <c r="J6" s="61"/>
      <c r="K6" s="61"/>
      <c r="L6" s="61"/>
      <c r="M6" s="61"/>
      <c r="N6" s="61"/>
      <c r="O6" s="65"/>
      <c r="P6" s="55" t="s">
        <v>7</v>
      </c>
      <c r="Q6" s="61"/>
      <c r="R6" s="65"/>
      <c r="S6" s="60" t="s">
        <v>8</v>
      </c>
      <c r="T6" s="61"/>
    </row>
    <row r="7" spans="1:22" ht="52.5" customHeight="1" x14ac:dyDescent="0.2">
      <c r="A7" s="66"/>
      <c r="B7" s="66"/>
      <c r="C7" s="67"/>
      <c r="D7" s="28" t="s">
        <v>24</v>
      </c>
      <c r="E7" s="28" t="s">
        <v>9</v>
      </c>
      <c r="F7" s="28" t="s">
        <v>10</v>
      </c>
      <c r="G7" s="28" t="s">
        <v>11</v>
      </c>
      <c r="H7" s="28" t="s">
        <v>12</v>
      </c>
      <c r="I7" s="28" t="s">
        <v>118</v>
      </c>
      <c r="J7" s="28" t="s">
        <v>13</v>
      </c>
      <c r="K7" s="28" t="s">
        <v>14</v>
      </c>
      <c r="L7" s="28" t="s">
        <v>15</v>
      </c>
      <c r="M7" s="28" t="s">
        <v>16</v>
      </c>
      <c r="N7" s="28" t="s">
        <v>119</v>
      </c>
      <c r="O7" s="28" t="s">
        <v>17</v>
      </c>
      <c r="P7" s="28" t="s">
        <v>18</v>
      </c>
      <c r="Q7" s="28" t="s">
        <v>19</v>
      </c>
      <c r="R7" s="28" t="s">
        <v>20</v>
      </c>
      <c r="S7" s="28" t="s">
        <v>16</v>
      </c>
      <c r="T7" s="68" t="s">
        <v>12</v>
      </c>
    </row>
    <row r="8" spans="1:22" s="14" customForma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</row>
    <row r="9" spans="1:22" s="2" customFormat="1" ht="13.5" customHeight="1" x14ac:dyDescent="0.2">
      <c r="A9" s="20"/>
      <c r="B9" s="49" t="s">
        <v>21</v>
      </c>
      <c r="C9" s="6">
        <f>SUM(F9:R9)</f>
        <v>18182</v>
      </c>
      <c r="D9" s="36">
        <f>SUM(D10:D11)</f>
        <v>12265</v>
      </c>
      <c r="E9" s="36">
        <f>SUM(E10:E11)</f>
        <v>5917</v>
      </c>
      <c r="F9" s="36">
        <f t="shared" ref="F9:T9" si="0">SUM(F10:F11)</f>
        <v>548</v>
      </c>
      <c r="G9" s="36">
        <f t="shared" si="0"/>
        <v>1221</v>
      </c>
      <c r="H9" s="36">
        <f t="shared" si="0"/>
        <v>1392</v>
      </c>
      <c r="I9" s="36">
        <f t="shared" si="0"/>
        <v>2243</v>
      </c>
      <c r="J9" s="36">
        <f>SUM(J10:J11)</f>
        <v>169</v>
      </c>
      <c r="K9" s="36">
        <f t="shared" si="0"/>
        <v>701</v>
      </c>
      <c r="L9" s="36">
        <f t="shared" si="0"/>
        <v>667</v>
      </c>
      <c r="M9" s="36">
        <f t="shared" si="0"/>
        <v>6886</v>
      </c>
      <c r="N9" s="36">
        <f t="shared" si="0"/>
        <v>2258</v>
      </c>
      <c r="O9" s="36">
        <f t="shared" si="0"/>
        <v>1193</v>
      </c>
      <c r="P9" s="36">
        <f t="shared" si="0"/>
        <v>195</v>
      </c>
      <c r="Q9" s="36">
        <f t="shared" si="0"/>
        <v>26</v>
      </c>
      <c r="R9" s="36">
        <f t="shared" si="0"/>
        <v>683</v>
      </c>
      <c r="S9" s="36">
        <f t="shared" si="0"/>
        <v>3077</v>
      </c>
      <c r="T9" s="37">
        <f t="shared" si="0"/>
        <v>284</v>
      </c>
      <c r="U9" s="1"/>
      <c r="V9" s="52"/>
    </row>
    <row r="10" spans="1:22" s="2" customFormat="1" ht="16.5" customHeight="1" x14ac:dyDescent="0.2">
      <c r="A10" s="20"/>
      <c r="B10" s="9" t="s">
        <v>22</v>
      </c>
      <c r="C10" s="41">
        <f t="shared" ref="C10:C11" si="1">SUM(F10:R10)</f>
        <v>10403</v>
      </c>
      <c r="D10" s="41">
        <v>6855</v>
      </c>
      <c r="E10" s="41">
        <v>3548</v>
      </c>
      <c r="F10" s="41">
        <v>301</v>
      </c>
      <c r="G10" s="41">
        <v>722</v>
      </c>
      <c r="H10" s="41">
        <v>779</v>
      </c>
      <c r="I10" s="41">
        <v>1322</v>
      </c>
      <c r="J10" s="41">
        <v>107</v>
      </c>
      <c r="K10" s="41">
        <v>392</v>
      </c>
      <c r="L10" s="41">
        <v>334</v>
      </c>
      <c r="M10" s="41">
        <v>3870</v>
      </c>
      <c r="N10" s="41">
        <v>1328</v>
      </c>
      <c r="O10" s="41">
        <v>734</v>
      </c>
      <c r="P10" s="41">
        <v>93</v>
      </c>
      <c r="Q10" s="41">
        <v>10</v>
      </c>
      <c r="R10" s="41">
        <v>411</v>
      </c>
      <c r="S10" s="41">
        <v>1638</v>
      </c>
      <c r="T10" s="69">
        <v>143</v>
      </c>
      <c r="U10" s="1"/>
      <c r="V10" s="52"/>
    </row>
    <row r="11" spans="1:22" x14ac:dyDescent="0.2">
      <c r="A11" s="20"/>
      <c r="B11" s="9" t="s">
        <v>23</v>
      </c>
      <c r="C11" s="41">
        <f t="shared" si="1"/>
        <v>7779</v>
      </c>
      <c r="D11" s="41">
        <v>5410</v>
      </c>
      <c r="E11" s="41">
        <v>2369</v>
      </c>
      <c r="F11" s="41">
        <v>247</v>
      </c>
      <c r="G11" s="41">
        <v>499</v>
      </c>
      <c r="H11" s="41">
        <v>613</v>
      </c>
      <c r="I11" s="41">
        <v>921</v>
      </c>
      <c r="J11" s="41">
        <v>62</v>
      </c>
      <c r="K11" s="41">
        <v>309</v>
      </c>
      <c r="L11" s="41">
        <v>333</v>
      </c>
      <c r="M11" s="41">
        <v>3016</v>
      </c>
      <c r="N11" s="41">
        <v>930</v>
      </c>
      <c r="O11" s="41">
        <v>459</v>
      </c>
      <c r="P11" s="41">
        <v>102</v>
      </c>
      <c r="Q11" s="41">
        <v>16</v>
      </c>
      <c r="R11" s="41">
        <v>272</v>
      </c>
      <c r="S11" s="41">
        <v>1439</v>
      </c>
      <c r="T11" s="69">
        <v>141</v>
      </c>
      <c r="V11" s="52"/>
    </row>
    <row r="12" spans="1:22" x14ac:dyDescent="0.2">
      <c r="A12" s="20"/>
      <c r="B12" s="7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69"/>
      <c r="V12" s="52"/>
    </row>
    <row r="13" spans="1:22" x14ac:dyDescent="0.2">
      <c r="A13" s="29" t="s">
        <v>25</v>
      </c>
      <c r="B13" s="9" t="s">
        <v>26</v>
      </c>
      <c r="C13" s="41"/>
      <c r="D13" s="41"/>
      <c r="E13" s="41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1"/>
      <c r="T13" s="69"/>
      <c r="V13" s="52"/>
    </row>
    <row r="14" spans="1:22" x14ac:dyDescent="0.2">
      <c r="A14" s="21"/>
      <c r="B14" s="9" t="s">
        <v>229</v>
      </c>
      <c r="C14" s="6">
        <f>SUM(C19+C23+C27+C31+C35+C38+C43+C48+C52+C57+C62)</f>
        <v>1121</v>
      </c>
      <c r="D14" s="6">
        <f t="shared" ref="D14:T14" si="2">SUM(D19,D23,D27,D31,D35,D38,D43,D48,D52,D57,D62)</f>
        <v>690</v>
      </c>
      <c r="E14" s="6">
        <f t="shared" si="2"/>
        <v>431</v>
      </c>
      <c r="F14" s="6">
        <f t="shared" si="2"/>
        <v>67</v>
      </c>
      <c r="G14" s="6">
        <f t="shared" si="2"/>
        <v>42</v>
      </c>
      <c r="H14" s="6">
        <f t="shared" si="2"/>
        <v>142</v>
      </c>
      <c r="I14" s="6">
        <f t="shared" si="2"/>
        <v>84</v>
      </c>
      <c r="J14" s="6">
        <f t="shared" si="2"/>
        <v>5</v>
      </c>
      <c r="K14" s="6">
        <f t="shared" si="2"/>
        <v>14</v>
      </c>
      <c r="L14" s="6">
        <f t="shared" si="2"/>
        <v>15</v>
      </c>
      <c r="M14" s="6">
        <f t="shared" si="2"/>
        <v>409</v>
      </c>
      <c r="N14" s="6">
        <f t="shared" si="2"/>
        <v>108</v>
      </c>
      <c r="O14" s="6">
        <f t="shared" si="2"/>
        <v>38</v>
      </c>
      <c r="P14" s="6">
        <f t="shared" si="2"/>
        <v>27</v>
      </c>
      <c r="Q14" s="6">
        <f t="shared" si="2"/>
        <v>2</v>
      </c>
      <c r="R14" s="6">
        <f t="shared" si="2"/>
        <v>168</v>
      </c>
      <c r="S14" s="6">
        <f t="shared" si="2"/>
        <v>173</v>
      </c>
      <c r="T14" s="40">
        <f t="shared" si="2"/>
        <v>45</v>
      </c>
      <c r="V14" s="52"/>
    </row>
    <row r="15" spans="1:22" ht="17.25" customHeight="1" x14ac:dyDescent="0.2">
      <c r="A15" s="21"/>
      <c r="B15" s="9" t="s">
        <v>230</v>
      </c>
      <c r="C15" s="41">
        <f>SUM(C20+C24+C28+C32+C36+C39+C44+C49+C53+C58+C63)</f>
        <v>739</v>
      </c>
      <c r="D15" s="41">
        <f t="shared" ref="D15:T15" si="3">SUM(D20,D24,D28,D32,D36,D39,D44,D49,D53,D58,D63)</f>
        <v>463</v>
      </c>
      <c r="E15" s="41">
        <f t="shared" si="3"/>
        <v>276</v>
      </c>
      <c r="F15" s="41">
        <f t="shared" si="3"/>
        <v>39</v>
      </c>
      <c r="G15" s="41">
        <f t="shared" si="3"/>
        <v>24</v>
      </c>
      <c r="H15" s="41">
        <f t="shared" si="3"/>
        <v>72</v>
      </c>
      <c r="I15" s="41">
        <f t="shared" si="3"/>
        <v>55</v>
      </c>
      <c r="J15" s="41">
        <f t="shared" si="3"/>
        <v>4</v>
      </c>
      <c r="K15" s="41">
        <f t="shared" si="3"/>
        <v>13</v>
      </c>
      <c r="L15" s="41">
        <f t="shared" si="3"/>
        <v>7</v>
      </c>
      <c r="M15" s="41">
        <f t="shared" si="3"/>
        <v>295</v>
      </c>
      <c r="N15" s="41">
        <f t="shared" si="3"/>
        <v>78</v>
      </c>
      <c r="O15" s="41">
        <f t="shared" si="3"/>
        <v>29</v>
      </c>
      <c r="P15" s="41">
        <f t="shared" si="3"/>
        <v>15</v>
      </c>
      <c r="Q15" s="41">
        <f t="shared" si="3"/>
        <v>1</v>
      </c>
      <c r="R15" s="41">
        <f t="shared" si="3"/>
        <v>107</v>
      </c>
      <c r="S15" s="5">
        <f t="shared" si="3"/>
        <v>124</v>
      </c>
      <c r="T15" s="69">
        <f t="shared" si="3"/>
        <v>17</v>
      </c>
      <c r="V15" s="52"/>
    </row>
    <row r="16" spans="1:22" x14ac:dyDescent="0.2">
      <c r="A16" s="20"/>
      <c r="B16" s="9" t="s">
        <v>231</v>
      </c>
      <c r="C16" s="41">
        <f>SUM(C21+C25+C29+C33+C40+C45+C50+C54+C59+C64)</f>
        <v>382</v>
      </c>
      <c r="D16" s="41">
        <f>SUM(D21,D25,D29,D33,D40,D45,D50,D54,D59,D64)</f>
        <v>227</v>
      </c>
      <c r="E16" s="41">
        <f>SUM(E21,E25,E29,E33,E40,E45,E50,E54,E59,E64)</f>
        <v>155</v>
      </c>
      <c r="F16" s="41">
        <f t="shared" ref="F16:T16" si="4">SUM(F21,F25,F29,F33,F40,F45,F50,F54,F59,F64)</f>
        <v>28</v>
      </c>
      <c r="G16" s="41">
        <f t="shared" si="4"/>
        <v>18</v>
      </c>
      <c r="H16" s="41">
        <f t="shared" si="4"/>
        <v>70</v>
      </c>
      <c r="I16" s="41">
        <f t="shared" si="4"/>
        <v>29</v>
      </c>
      <c r="J16" s="41">
        <f t="shared" si="4"/>
        <v>1</v>
      </c>
      <c r="K16" s="41">
        <f t="shared" si="4"/>
        <v>1</v>
      </c>
      <c r="L16" s="41">
        <f t="shared" si="4"/>
        <v>8</v>
      </c>
      <c r="M16" s="41">
        <f t="shared" si="4"/>
        <v>114</v>
      </c>
      <c r="N16" s="41">
        <f t="shared" si="4"/>
        <v>30</v>
      </c>
      <c r="O16" s="41">
        <f t="shared" si="4"/>
        <v>9</v>
      </c>
      <c r="P16" s="41">
        <f t="shared" si="4"/>
        <v>12</v>
      </c>
      <c r="Q16" s="41">
        <f t="shared" si="4"/>
        <v>1</v>
      </c>
      <c r="R16" s="41">
        <f t="shared" si="4"/>
        <v>61</v>
      </c>
      <c r="S16" s="5">
        <f t="shared" si="4"/>
        <v>49</v>
      </c>
      <c r="T16" s="69">
        <f t="shared" si="4"/>
        <v>28</v>
      </c>
      <c r="V16" s="52"/>
    </row>
    <row r="17" spans="1:22" x14ac:dyDescent="0.2">
      <c r="A17" s="20"/>
      <c r="B17" s="7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69"/>
      <c r="V17" s="52"/>
    </row>
    <row r="18" spans="1:22" x14ac:dyDescent="0.2">
      <c r="A18" s="15" t="s">
        <v>27</v>
      </c>
      <c r="B18" s="19" t="s">
        <v>130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7"/>
    </row>
    <row r="19" spans="1:22" x14ac:dyDescent="0.2">
      <c r="A19" s="15"/>
      <c r="B19" s="19" t="s">
        <v>232</v>
      </c>
      <c r="C19" s="34">
        <f>SUM(F19:R19)</f>
        <v>124</v>
      </c>
      <c r="D19" s="34">
        <f>SUM(D20:D21)</f>
        <v>24</v>
      </c>
      <c r="E19" s="34">
        <f t="shared" ref="E19" si="5">SUM(E20:E21)</f>
        <v>100</v>
      </c>
      <c r="F19" s="34">
        <f t="shared" ref="F19" si="6">SUM(F20:F21)</f>
        <v>4</v>
      </c>
      <c r="G19" s="34">
        <f t="shared" ref="G19" si="7">SUM(G20:G21)</f>
        <v>6</v>
      </c>
      <c r="H19" s="34">
        <f t="shared" ref="H19" si="8">SUM(H20:H21)</f>
        <v>5</v>
      </c>
      <c r="I19" s="34">
        <f t="shared" ref="I19" si="9">SUM(I20:I21)</f>
        <v>6</v>
      </c>
      <c r="J19" s="34" t="s">
        <v>129</v>
      </c>
      <c r="K19" s="34">
        <f t="shared" ref="K19" si="10">SUM(K20:K21)</f>
        <v>1</v>
      </c>
      <c r="L19" s="34" t="s">
        <v>129</v>
      </c>
      <c r="M19" s="34">
        <f t="shared" ref="M19" si="11">SUM(M20:M21)</f>
        <v>14</v>
      </c>
      <c r="N19" s="34">
        <f>SUM(N20:N21)</f>
        <v>6</v>
      </c>
      <c r="O19" s="34">
        <f t="shared" ref="O19" si="12">SUM(O20:O21)</f>
        <v>3</v>
      </c>
      <c r="P19" s="34">
        <f t="shared" ref="P19" si="13">SUM(P20:P21)</f>
        <v>7</v>
      </c>
      <c r="Q19" s="34" t="s">
        <v>129</v>
      </c>
      <c r="R19" s="34">
        <f t="shared" ref="R19" si="14">SUM(R20:R21)</f>
        <v>72</v>
      </c>
      <c r="S19" s="34">
        <f t="shared" ref="S19" si="15">SUM(S20:S21)</f>
        <v>4</v>
      </c>
      <c r="T19" s="35" t="s">
        <v>129</v>
      </c>
    </row>
    <row r="20" spans="1:22" ht="17.25" customHeight="1" x14ac:dyDescent="0.2">
      <c r="A20" s="15"/>
      <c r="B20" s="19" t="s">
        <v>233</v>
      </c>
      <c r="C20" s="32">
        <f t="shared" ref="C20:C21" si="16">SUM(F20:R20)</f>
        <v>62</v>
      </c>
      <c r="D20" s="32">
        <v>13</v>
      </c>
      <c r="E20" s="32">
        <v>49</v>
      </c>
      <c r="F20" s="32">
        <v>2</v>
      </c>
      <c r="G20" s="32">
        <v>4</v>
      </c>
      <c r="H20" s="32">
        <v>3</v>
      </c>
      <c r="I20" s="32">
        <v>2</v>
      </c>
      <c r="J20" s="32" t="s">
        <v>129</v>
      </c>
      <c r="K20" s="32">
        <v>1</v>
      </c>
      <c r="L20" s="32" t="s">
        <v>129</v>
      </c>
      <c r="M20" s="32">
        <v>9</v>
      </c>
      <c r="N20" s="32">
        <v>1</v>
      </c>
      <c r="O20" s="32">
        <v>2</v>
      </c>
      <c r="P20" s="32">
        <v>2</v>
      </c>
      <c r="Q20" s="32" t="s">
        <v>129</v>
      </c>
      <c r="R20" s="32">
        <v>36</v>
      </c>
      <c r="S20" s="32">
        <v>1</v>
      </c>
      <c r="T20" s="33" t="s">
        <v>129</v>
      </c>
    </row>
    <row r="21" spans="1:22" x14ac:dyDescent="0.2">
      <c r="A21" s="15"/>
      <c r="B21" s="19" t="s">
        <v>234</v>
      </c>
      <c r="C21" s="32">
        <f t="shared" si="16"/>
        <v>62</v>
      </c>
      <c r="D21" s="32">
        <v>11</v>
      </c>
      <c r="E21" s="32">
        <v>51</v>
      </c>
      <c r="F21" s="32">
        <v>2</v>
      </c>
      <c r="G21" s="32">
        <v>2</v>
      </c>
      <c r="H21" s="32">
        <v>2</v>
      </c>
      <c r="I21" s="32">
        <v>4</v>
      </c>
      <c r="J21" s="32" t="s">
        <v>129</v>
      </c>
      <c r="K21" s="32" t="s">
        <v>129</v>
      </c>
      <c r="L21" s="32" t="s">
        <v>129</v>
      </c>
      <c r="M21" s="32">
        <v>5</v>
      </c>
      <c r="N21" s="32">
        <v>5</v>
      </c>
      <c r="O21" s="32">
        <v>1</v>
      </c>
      <c r="P21" s="32">
        <v>5</v>
      </c>
      <c r="Q21" s="32" t="s">
        <v>129</v>
      </c>
      <c r="R21" s="32">
        <v>36</v>
      </c>
      <c r="S21" s="32">
        <v>3</v>
      </c>
      <c r="T21" s="33" t="s">
        <v>129</v>
      </c>
    </row>
    <row r="22" spans="1:22" x14ac:dyDescent="0.2">
      <c r="A22" s="15"/>
      <c r="B22" s="19" t="s">
        <v>146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5"/>
    </row>
    <row r="23" spans="1:22" x14ac:dyDescent="0.2">
      <c r="A23" s="15" t="s">
        <v>28</v>
      </c>
      <c r="B23" s="19" t="s">
        <v>147</v>
      </c>
      <c r="C23" s="34">
        <f>SUM(F23:R23)</f>
        <v>4</v>
      </c>
      <c r="D23" s="34">
        <f>SUM(D24:D25)</f>
        <v>2</v>
      </c>
      <c r="E23" s="34">
        <f t="shared" ref="E23" si="17">SUM(E24:E25)</f>
        <v>2</v>
      </c>
      <c r="F23" s="34" t="s">
        <v>129</v>
      </c>
      <c r="G23" s="34" t="s">
        <v>129</v>
      </c>
      <c r="H23" s="34" t="s">
        <v>129</v>
      </c>
      <c r="I23" s="34">
        <f t="shared" ref="I23" si="18">SUM(I24:I25)</f>
        <v>1</v>
      </c>
      <c r="J23" s="34" t="s">
        <v>129</v>
      </c>
      <c r="K23" s="34" t="s">
        <v>129</v>
      </c>
      <c r="L23" s="34" t="s">
        <v>129</v>
      </c>
      <c r="M23" s="34">
        <f t="shared" ref="M23" si="19">SUM(M24:M25)</f>
        <v>1</v>
      </c>
      <c r="N23" s="34">
        <f t="shared" ref="N23" si="20">SUM(N24:N25)</f>
        <v>1</v>
      </c>
      <c r="O23" s="34">
        <f t="shared" ref="O23" si="21">SUM(O24:O25)</f>
        <v>1</v>
      </c>
      <c r="P23" s="34" t="s">
        <v>129</v>
      </c>
      <c r="Q23" s="34" t="s">
        <v>129</v>
      </c>
      <c r="R23" s="34" t="s">
        <v>129</v>
      </c>
      <c r="S23" s="34" t="s">
        <v>129</v>
      </c>
      <c r="T23" s="35" t="s">
        <v>129</v>
      </c>
    </row>
    <row r="24" spans="1:22" ht="17.25" customHeight="1" x14ac:dyDescent="0.2">
      <c r="A24" s="15"/>
      <c r="B24" s="19" t="s">
        <v>233</v>
      </c>
      <c r="C24" s="32">
        <f t="shared" ref="C24:C25" si="22">SUM(F24:R24)</f>
        <v>2</v>
      </c>
      <c r="D24" s="32">
        <v>1</v>
      </c>
      <c r="E24" s="32">
        <v>1</v>
      </c>
      <c r="F24" s="32" t="s">
        <v>129</v>
      </c>
      <c r="G24" s="32" t="s">
        <v>129</v>
      </c>
      <c r="H24" s="32" t="s">
        <v>129</v>
      </c>
      <c r="I24" s="32">
        <v>1</v>
      </c>
      <c r="J24" s="32" t="s">
        <v>129</v>
      </c>
      <c r="K24" s="32" t="s">
        <v>129</v>
      </c>
      <c r="L24" s="32" t="s">
        <v>129</v>
      </c>
      <c r="M24" s="32" t="s">
        <v>129</v>
      </c>
      <c r="N24" s="32" t="s">
        <v>129</v>
      </c>
      <c r="O24" s="32">
        <v>1</v>
      </c>
      <c r="P24" s="32" t="s">
        <v>129</v>
      </c>
      <c r="Q24" s="32" t="s">
        <v>129</v>
      </c>
      <c r="R24" s="32" t="s">
        <v>129</v>
      </c>
      <c r="S24" s="32" t="s">
        <v>129</v>
      </c>
      <c r="T24" s="33" t="s">
        <v>129</v>
      </c>
    </row>
    <row r="25" spans="1:22" x14ac:dyDescent="0.2">
      <c r="A25" s="15"/>
      <c r="B25" s="19" t="s">
        <v>234</v>
      </c>
      <c r="C25" s="32">
        <f t="shared" si="22"/>
        <v>2</v>
      </c>
      <c r="D25" s="32">
        <v>1</v>
      </c>
      <c r="E25" s="32">
        <v>1</v>
      </c>
      <c r="F25" s="32" t="s">
        <v>129</v>
      </c>
      <c r="G25" s="32" t="s">
        <v>129</v>
      </c>
      <c r="H25" s="32" t="s">
        <v>129</v>
      </c>
      <c r="I25" s="32" t="s">
        <v>129</v>
      </c>
      <c r="J25" s="32" t="s">
        <v>129</v>
      </c>
      <c r="K25" s="32" t="s">
        <v>129</v>
      </c>
      <c r="L25" s="32" t="s">
        <v>129</v>
      </c>
      <c r="M25" s="32">
        <v>1</v>
      </c>
      <c r="N25" s="32">
        <v>1</v>
      </c>
      <c r="O25" s="32" t="s">
        <v>129</v>
      </c>
      <c r="P25" s="32" t="s">
        <v>129</v>
      </c>
      <c r="Q25" s="32" t="s">
        <v>129</v>
      </c>
      <c r="R25" s="32" t="s">
        <v>129</v>
      </c>
      <c r="S25" s="32" t="s">
        <v>129</v>
      </c>
      <c r="T25" s="33" t="s">
        <v>129</v>
      </c>
    </row>
    <row r="26" spans="1:22" x14ac:dyDescent="0.2">
      <c r="A26" s="15"/>
      <c r="B26" s="19" t="s">
        <v>146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5"/>
    </row>
    <row r="27" spans="1:22" x14ac:dyDescent="0.2">
      <c r="A27" s="15" t="s">
        <v>29</v>
      </c>
      <c r="B27" s="19" t="s">
        <v>148</v>
      </c>
      <c r="C27" s="34">
        <f>SUM(F27:R27)</f>
        <v>192</v>
      </c>
      <c r="D27" s="34">
        <f>SUM(D28:D29)</f>
        <v>93</v>
      </c>
      <c r="E27" s="34">
        <f t="shared" ref="E27" si="23">SUM(E28:E29)</f>
        <v>99</v>
      </c>
      <c r="F27" s="34">
        <f t="shared" ref="F27" si="24">SUM(F28:F29)</f>
        <v>25</v>
      </c>
      <c r="G27" s="34">
        <f t="shared" ref="G27" si="25">SUM(G28:G29)</f>
        <v>10</v>
      </c>
      <c r="H27" s="34">
        <f t="shared" ref="H27" si="26">SUM(H28:H29)</f>
        <v>12</v>
      </c>
      <c r="I27" s="34">
        <f t="shared" ref="I27" si="27">SUM(I28:I29)</f>
        <v>11</v>
      </c>
      <c r="J27" s="34">
        <f t="shared" ref="J27" si="28">SUM(J28:J29)</f>
        <v>1</v>
      </c>
      <c r="K27" s="34" t="s">
        <v>129</v>
      </c>
      <c r="L27" s="34">
        <f t="shared" ref="L27" si="29">SUM(L28:L29)</f>
        <v>1</v>
      </c>
      <c r="M27" s="34">
        <f t="shared" ref="M27" si="30">SUM(M28:M29)</f>
        <v>59</v>
      </c>
      <c r="N27" s="34">
        <f t="shared" ref="N27" si="31">SUM(N28:N29)</f>
        <v>20</v>
      </c>
      <c r="O27" s="34">
        <f t="shared" ref="O27" si="32">SUM(O28:O29)</f>
        <v>9</v>
      </c>
      <c r="P27" s="34">
        <f t="shared" ref="P27" si="33">SUM(P28:P29)</f>
        <v>11</v>
      </c>
      <c r="Q27" s="34">
        <f t="shared" ref="Q27" si="34">SUM(Q28:Q29)</f>
        <v>1</v>
      </c>
      <c r="R27" s="34">
        <f t="shared" ref="R27" si="35">SUM(R28:R29)</f>
        <v>32</v>
      </c>
      <c r="S27" s="34">
        <f t="shared" ref="S27" si="36">SUM(S28:S29)</f>
        <v>24</v>
      </c>
      <c r="T27" s="35">
        <f t="shared" ref="T27" si="37">SUM(T28:T29)</f>
        <v>3</v>
      </c>
    </row>
    <row r="28" spans="1:22" ht="17.25" customHeight="1" x14ac:dyDescent="0.2">
      <c r="A28" s="15"/>
      <c r="B28" s="19" t="s">
        <v>233</v>
      </c>
      <c r="C28" s="32">
        <f t="shared" ref="C28:C29" si="38">SUM(F28:R28)</f>
        <v>114</v>
      </c>
      <c r="D28" s="32">
        <v>61</v>
      </c>
      <c r="E28" s="32">
        <v>53</v>
      </c>
      <c r="F28" s="32">
        <v>15</v>
      </c>
      <c r="G28" s="32">
        <v>5</v>
      </c>
      <c r="H28" s="32">
        <v>6</v>
      </c>
      <c r="I28" s="32">
        <v>8</v>
      </c>
      <c r="J28" s="32">
        <v>1</v>
      </c>
      <c r="K28" s="32" t="s">
        <v>129</v>
      </c>
      <c r="L28" s="32" t="s">
        <v>129</v>
      </c>
      <c r="M28" s="32">
        <v>41</v>
      </c>
      <c r="N28" s="32">
        <v>12</v>
      </c>
      <c r="O28" s="32">
        <v>5</v>
      </c>
      <c r="P28" s="32">
        <v>7</v>
      </c>
      <c r="Q28" s="32">
        <v>1</v>
      </c>
      <c r="R28" s="32">
        <v>13</v>
      </c>
      <c r="S28" s="32">
        <v>16</v>
      </c>
      <c r="T28" s="33">
        <v>1</v>
      </c>
    </row>
    <row r="29" spans="1:22" x14ac:dyDescent="0.2">
      <c r="A29" s="15"/>
      <c r="B29" s="19" t="s">
        <v>234</v>
      </c>
      <c r="C29" s="32">
        <f t="shared" si="38"/>
        <v>78</v>
      </c>
      <c r="D29" s="32">
        <v>32</v>
      </c>
      <c r="E29" s="32">
        <v>46</v>
      </c>
      <c r="F29" s="32">
        <v>10</v>
      </c>
      <c r="G29" s="32">
        <v>5</v>
      </c>
      <c r="H29" s="32">
        <v>6</v>
      </c>
      <c r="I29" s="32">
        <v>3</v>
      </c>
      <c r="J29" s="32" t="s">
        <v>129</v>
      </c>
      <c r="K29" s="32" t="s">
        <v>129</v>
      </c>
      <c r="L29" s="32">
        <v>1</v>
      </c>
      <c r="M29" s="32">
        <v>18</v>
      </c>
      <c r="N29" s="32">
        <v>8</v>
      </c>
      <c r="O29" s="32">
        <v>4</v>
      </c>
      <c r="P29" s="32">
        <v>4</v>
      </c>
      <c r="Q29" s="32" t="s">
        <v>129</v>
      </c>
      <c r="R29" s="32">
        <v>19</v>
      </c>
      <c r="S29" s="32">
        <v>8</v>
      </c>
      <c r="T29" s="33">
        <v>2</v>
      </c>
    </row>
    <row r="30" spans="1:22" x14ac:dyDescent="0.2">
      <c r="A30" s="15"/>
      <c r="B30" s="19" t="s">
        <v>146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</row>
    <row r="31" spans="1:22" x14ac:dyDescent="0.2">
      <c r="A31" s="15" t="s">
        <v>30</v>
      </c>
      <c r="B31" s="19" t="s">
        <v>149</v>
      </c>
      <c r="C31" s="34">
        <f>SUM(F31:R31)</f>
        <v>15</v>
      </c>
      <c r="D31" s="34">
        <f>SUM(D32:D33)</f>
        <v>5</v>
      </c>
      <c r="E31" s="34">
        <f>SUM(E32:E33)</f>
        <v>10</v>
      </c>
      <c r="F31" s="34">
        <f t="shared" ref="F31" si="39">SUM(F32:F33)</f>
        <v>4</v>
      </c>
      <c r="G31" s="34" t="s">
        <v>129</v>
      </c>
      <c r="H31" s="34">
        <f t="shared" ref="H31" si="40">SUM(H32:H33)</f>
        <v>1</v>
      </c>
      <c r="I31" s="34">
        <f t="shared" ref="I31" si="41">SUM(I32:I33)</f>
        <v>2</v>
      </c>
      <c r="J31" s="34" t="s">
        <v>129</v>
      </c>
      <c r="K31" s="34">
        <f t="shared" ref="K31" si="42">SUM(K32:K33)</f>
        <v>1</v>
      </c>
      <c r="L31" s="34" t="s">
        <v>129</v>
      </c>
      <c r="M31" s="34">
        <f t="shared" ref="M31" si="43">SUM(M32:M33)</f>
        <v>3</v>
      </c>
      <c r="N31" s="34">
        <f t="shared" ref="N31" si="44">SUM(N32:N33)</f>
        <v>1</v>
      </c>
      <c r="O31" s="34" t="s">
        <v>129</v>
      </c>
      <c r="P31" s="34" t="s">
        <v>129</v>
      </c>
      <c r="Q31" s="34" t="s">
        <v>129</v>
      </c>
      <c r="R31" s="34">
        <f t="shared" ref="R31" si="45">SUM(R32:R33)</f>
        <v>3</v>
      </c>
      <c r="S31" s="34">
        <f t="shared" ref="S31" si="46">SUM(S32:S33)</f>
        <v>2</v>
      </c>
      <c r="T31" s="35" t="s">
        <v>129</v>
      </c>
    </row>
    <row r="32" spans="1:22" ht="17.25" customHeight="1" x14ac:dyDescent="0.2">
      <c r="A32" s="15"/>
      <c r="B32" s="19" t="s">
        <v>233</v>
      </c>
      <c r="C32" s="32">
        <f t="shared" ref="C32:C33" si="47">SUM(F32:R32)</f>
        <v>8</v>
      </c>
      <c r="D32" s="32">
        <v>4</v>
      </c>
      <c r="E32" s="32">
        <v>4</v>
      </c>
      <c r="F32" s="32">
        <v>1</v>
      </c>
      <c r="G32" s="32" t="s">
        <v>129</v>
      </c>
      <c r="H32" s="32">
        <v>1</v>
      </c>
      <c r="I32" s="32">
        <v>1</v>
      </c>
      <c r="J32" s="32" t="s">
        <v>129</v>
      </c>
      <c r="K32" s="32">
        <v>1</v>
      </c>
      <c r="L32" s="32" t="s">
        <v>129</v>
      </c>
      <c r="M32" s="32">
        <v>3</v>
      </c>
      <c r="N32" s="32" t="s">
        <v>129</v>
      </c>
      <c r="O32" s="32" t="s">
        <v>129</v>
      </c>
      <c r="P32" s="32" t="s">
        <v>129</v>
      </c>
      <c r="Q32" s="32" t="s">
        <v>129</v>
      </c>
      <c r="R32" s="32">
        <v>1</v>
      </c>
      <c r="S32" s="32">
        <v>2</v>
      </c>
      <c r="T32" s="33" t="s">
        <v>129</v>
      </c>
    </row>
    <row r="33" spans="1:20" x14ac:dyDescent="0.2">
      <c r="A33" s="15"/>
      <c r="B33" s="19" t="s">
        <v>234</v>
      </c>
      <c r="C33" s="32">
        <f t="shared" si="47"/>
        <v>7</v>
      </c>
      <c r="D33" s="32">
        <v>1</v>
      </c>
      <c r="E33" s="32">
        <v>6</v>
      </c>
      <c r="F33" s="32">
        <v>3</v>
      </c>
      <c r="G33" s="32" t="s">
        <v>129</v>
      </c>
      <c r="H33" s="32" t="s">
        <v>129</v>
      </c>
      <c r="I33" s="32">
        <v>1</v>
      </c>
      <c r="J33" s="32" t="s">
        <v>129</v>
      </c>
      <c r="K33" s="32" t="s">
        <v>129</v>
      </c>
      <c r="L33" s="32" t="s">
        <v>129</v>
      </c>
      <c r="M33" s="32" t="s">
        <v>129</v>
      </c>
      <c r="N33" s="32">
        <v>1</v>
      </c>
      <c r="O33" s="32" t="s">
        <v>129</v>
      </c>
      <c r="P33" s="32" t="s">
        <v>129</v>
      </c>
      <c r="Q33" s="32" t="s">
        <v>129</v>
      </c>
      <c r="R33" s="32">
        <v>2</v>
      </c>
      <c r="S33" s="32" t="s">
        <v>129</v>
      </c>
      <c r="T33" s="33" t="s">
        <v>129</v>
      </c>
    </row>
    <row r="34" spans="1:20" x14ac:dyDescent="0.2">
      <c r="A34" s="15"/>
      <c r="B34" s="19" t="s">
        <v>146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5"/>
    </row>
    <row r="35" spans="1:20" x14ac:dyDescent="0.2">
      <c r="A35" s="15" t="s">
        <v>103</v>
      </c>
      <c r="B35" s="19" t="s">
        <v>150</v>
      </c>
      <c r="C35" s="34">
        <f>SUM(F35:R35)</f>
        <v>1</v>
      </c>
      <c r="D35" s="34">
        <f>SUM(D36:D37)</f>
        <v>1</v>
      </c>
      <c r="E35" s="34" t="s">
        <v>129</v>
      </c>
      <c r="F35" s="34" t="s">
        <v>129</v>
      </c>
      <c r="G35" s="34" t="s">
        <v>129</v>
      </c>
      <c r="H35" s="34" t="s">
        <v>129</v>
      </c>
      <c r="I35" s="34" t="s">
        <v>129</v>
      </c>
      <c r="J35" s="34" t="s">
        <v>129</v>
      </c>
      <c r="K35" s="34" t="s">
        <v>129</v>
      </c>
      <c r="L35" s="34" t="s">
        <v>129</v>
      </c>
      <c r="M35" s="34" t="s">
        <v>129</v>
      </c>
      <c r="N35" s="34" t="s">
        <v>129</v>
      </c>
      <c r="O35" s="34">
        <f>SUM(O36:O37)</f>
        <v>1</v>
      </c>
      <c r="P35" s="34" t="s">
        <v>129</v>
      </c>
      <c r="Q35" s="34" t="s">
        <v>129</v>
      </c>
      <c r="R35" s="34" t="s">
        <v>129</v>
      </c>
      <c r="S35" s="34" t="s">
        <v>129</v>
      </c>
      <c r="T35" s="35" t="s">
        <v>129</v>
      </c>
    </row>
    <row r="36" spans="1:20" ht="17.25" customHeight="1" x14ac:dyDescent="0.2">
      <c r="A36" s="15"/>
      <c r="B36" s="19" t="s">
        <v>233</v>
      </c>
      <c r="C36" s="32">
        <f t="shared" ref="C36" si="48">SUM(F36:R36)</f>
        <v>1</v>
      </c>
      <c r="D36" s="32">
        <v>1</v>
      </c>
      <c r="E36" s="32" t="s">
        <v>129</v>
      </c>
      <c r="F36" s="32" t="s">
        <v>129</v>
      </c>
      <c r="G36" s="32" t="s">
        <v>129</v>
      </c>
      <c r="H36" s="32" t="s">
        <v>129</v>
      </c>
      <c r="I36" s="32" t="s">
        <v>129</v>
      </c>
      <c r="J36" s="32" t="s">
        <v>129</v>
      </c>
      <c r="K36" s="32" t="s">
        <v>129</v>
      </c>
      <c r="L36" s="32" t="s">
        <v>129</v>
      </c>
      <c r="M36" s="32" t="s">
        <v>129</v>
      </c>
      <c r="N36" s="32" t="s">
        <v>129</v>
      </c>
      <c r="O36" s="32">
        <v>1</v>
      </c>
      <c r="P36" s="32" t="s">
        <v>129</v>
      </c>
      <c r="Q36" s="32" t="s">
        <v>129</v>
      </c>
      <c r="R36" s="32" t="s">
        <v>129</v>
      </c>
      <c r="S36" s="32" t="s">
        <v>129</v>
      </c>
      <c r="T36" s="33" t="s">
        <v>129</v>
      </c>
    </row>
    <row r="37" spans="1:20" x14ac:dyDescent="0.2">
      <c r="A37" s="15"/>
      <c r="B37" s="19" t="s">
        <v>146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/>
    </row>
    <row r="38" spans="1:20" x14ac:dyDescent="0.2">
      <c r="A38" s="15" t="s">
        <v>31</v>
      </c>
      <c r="B38" s="19" t="s">
        <v>151</v>
      </c>
      <c r="C38" s="34">
        <f>SUM(F38:R38)</f>
        <v>186</v>
      </c>
      <c r="D38" s="34">
        <f>SUM(D39:D40)</f>
        <v>128</v>
      </c>
      <c r="E38" s="34">
        <f t="shared" ref="E38" si="49">SUM(E39:E40)</f>
        <v>58</v>
      </c>
      <c r="F38" s="34">
        <f t="shared" ref="F38" si="50">SUM(F39:F40)</f>
        <v>7</v>
      </c>
      <c r="G38" s="34">
        <f t="shared" ref="G38" si="51">SUM(G39:G40)</f>
        <v>9</v>
      </c>
      <c r="H38" s="34">
        <f t="shared" ref="H38" si="52">SUM(H39:H40)</f>
        <v>48</v>
      </c>
      <c r="I38" s="34">
        <f t="shared" ref="I38" si="53">SUM(I39:I40)</f>
        <v>31</v>
      </c>
      <c r="J38" s="34">
        <f t="shared" ref="J38" si="54">SUM(J39:J40)</f>
        <v>2</v>
      </c>
      <c r="K38" s="34">
        <f t="shared" ref="K38" si="55">SUM(K39:K40)</f>
        <v>4</v>
      </c>
      <c r="L38" s="34">
        <f t="shared" ref="L38" si="56">SUM(L39:L40)</f>
        <v>3</v>
      </c>
      <c r="M38" s="34">
        <f t="shared" ref="M38" si="57">SUM(M39:M40)</f>
        <v>52</v>
      </c>
      <c r="N38" s="34">
        <f t="shared" ref="N38" si="58">SUM(N39:N40)</f>
        <v>10</v>
      </c>
      <c r="O38" s="34">
        <f t="shared" ref="O38" si="59">SUM(O39:O40)</f>
        <v>9</v>
      </c>
      <c r="P38" s="34">
        <f t="shared" ref="P38" si="60">SUM(P39:P40)</f>
        <v>4</v>
      </c>
      <c r="Q38" s="34" t="s">
        <v>129</v>
      </c>
      <c r="R38" s="34">
        <f t="shared" ref="R38" si="61">SUM(R39:R40)</f>
        <v>7</v>
      </c>
      <c r="S38" s="34">
        <f t="shared" ref="S38" si="62">SUM(S39:S40)</f>
        <v>23</v>
      </c>
      <c r="T38" s="35">
        <f t="shared" ref="T38" si="63">SUM(T39:T40)</f>
        <v>13</v>
      </c>
    </row>
    <row r="39" spans="1:20" ht="17.25" customHeight="1" x14ac:dyDescent="0.2">
      <c r="A39" s="15"/>
      <c r="B39" s="19" t="s">
        <v>233</v>
      </c>
      <c r="C39" s="32">
        <f t="shared" ref="C39:C40" si="64">SUM(F39:R39)</f>
        <v>98</v>
      </c>
      <c r="D39" s="32">
        <v>61</v>
      </c>
      <c r="E39" s="32">
        <v>37</v>
      </c>
      <c r="F39" s="32">
        <v>3</v>
      </c>
      <c r="G39" s="32">
        <v>8</v>
      </c>
      <c r="H39" s="32">
        <v>14</v>
      </c>
      <c r="I39" s="32">
        <v>15</v>
      </c>
      <c r="J39" s="32">
        <v>2</v>
      </c>
      <c r="K39" s="32">
        <v>3</v>
      </c>
      <c r="L39" s="32">
        <v>1</v>
      </c>
      <c r="M39" s="32">
        <v>29</v>
      </c>
      <c r="N39" s="32">
        <v>7</v>
      </c>
      <c r="O39" s="32">
        <v>6</v>
      </c>
      <c r="P39" s="32">
        <v>4</v>
      </c>
      <c r="Q39" s="32" t="s">
        <v>129</v>
      </c>
      <c r="R39" s="32">
        <v>6</v>
      </c>
      <c r="S39" s="32">
        <v>12</v>
      </c>
      <c r="T39" s="33">
        <v>1</v>
      </c>
    </row>
    <row r="40" spans="1:20" x14ac:dyDescent="0.2">
      <c r="A40" s="15"/>
      <c r="B40" s="19" t="s">
        <v>234</v>
      </c>
      <c r="C40" s="32">
        <f t="shared" si="64"/>
        <v>88</v>
      </c>
      <c r="D40" s="32">
        <v>67</v>
      </c>
      <c r="E40" s="32">
        <v>21</v>
      </c>
      <c r="F40" s="32">
        <v>4</v>
      </c>
      <c r="G40" s="32">
        <v>1</v>
      </c>
      <c r="H40" s="32">
        <v>34</v>
      </c>
      <c r="I40" s="32">
        <v>16</v>
      </c>
      <c r="J40" s="32" t="s">
        <v>129</v>
      </c>
      <c r="K40" s="32">
        <v>1</v>
      </c>
      <c r="L40" s="32">
        <v>2</v>
      </c>
      <c r="M40" s="32">
        <v>23</v>
      </c>
      <c r="N40" s="32">
        <v>3</v>
      </c>
      <c r="O40" s="32">
        <v>3</v>
      </c>
      <c r="P40" s="32" t="s">
        <v>129</v>
      </c>
      <c r="Q40" s="32" t="s">
        <v>129</v>
      </c>
      <c r="R40" s="32">
        <v>1</v>
      </c>
      <c r="S40" s="32">
        <v>11</v>
      </c>
      <c r="T40" s="33">
        <v>12</v>
      </c>
    </row>
    <row r="41" spans="1:20" x14ac:dyDescent="0.2">
      <c r="A41" s="15"/>
      <c r="B41" s="19" t="s">
        <v>146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5"/>
    </row>
    <row r="42" spans="1:20" x14ac:dyDescent="0.2">
      <c r="A42" s="15" t="s">
        <v>104</v>
      </c>
      <c r="B42" s="19" t="s">
        <v>107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7"/>
    </row>
    <row r="43" spans="1:20" x14ac:dyDescent="0.2">
      <c r="A43" s="15"/>
      <c r="B43" s="19" t="s">
        <v>235</v>
      </c>
      <c r="C43" s="34">
        <f>SUM(F43:R43)</f>
        <v>3</v>
      </c>
      <c r="D43" s="34">
        <f>SUM(D44:D45)</f>
        <v>3</v>
      </c>
      <c r="E43" s="34" t="s">
        <v>129</v>
      </c>
      <c r="F43" s="34">
        <f t="shared" ref="F43" si="65">SUM(F44:F45)</f>
        <v>1</v>
      </c>
      <c r="G43" s="34" t="s">
        <v>129</v>
      </c>
      <c r="H43" s="34" t="s">
        <v>129</v>
      </c>
      <c r="I43" s="34" t="s">
        <v>129</v>
      </c>
      <c r="J43" s="34" t="s">
        <v>129</v>
      </c>
      <c r="K43" s="34" t="s">
        <v>129</v>
      </c>
      <c r="L43" s="34" t="s">
        <v>129</v>
      </c>
      <c r="M43" s="34">
        <f t="shared" ref="M43" si="66">SUM(M44:M45)</f>
        <v>2</v>
      </c>
      <c r="N43" s="34" t="s">
        <v>129</v>
      </c>
      <c r="O43" s="34" t="s">
        <v>129</v>
      </c>
      <c r="P43" s="34" t="s">
        <v>129</v>
      </c>
      <c r="Q43" s="34" t="s">
        <v>129</v>
      </c>
      <c r="R43" s="34" t="s">
        <v>129</v>
      </c>
      <c r="S43" s="34">
        <f t="shared" ref="S43" si="67">SUM(S44:S45)</f>
        <v>2</v>
      </c>
      <c r="T43" s="35" t="s">
        <v>129</v>
      </c>
    </row>
    <row r="44" spans="1:20" ht="17.25" customHeight="1" x14ac:dyDescent="0.2">
      <c r="A44" s="15"/>
      <c r="B44" s="19" t="s">
        <v>233</v>
      </c>
      <c r="C44" s="32">
        <f t="shared" ref="C44:C45" si="68">SUM(F44:R44)</f>
        <v>2</v>
      </c>
      <c r="D44" s="32">
        <v>2</v>
      </c>
      <c r="E44" s="32" t="s">
        <v>129</v>
      </c>
      <c r="F44" s="32" t="s">
        <v>129</v>
      </c>
      <c r="G44" s="32" t="s">
        <v>129</v>
      </c>
      <c r="H44" s="32" t="s">
        <v>129</v>
      </c>
      <c r="I44" s="32" t="s">
        <v>129</v>
      </c>
      <c r="J44" s="32" t="s">
        <v>129</v>
      </c>
      <c r="K44" s="32" t="s">
        <v>129</v>
      </c>
      <c r="L44" s="32" t="s">
        <v>129</v>
      </c>
      <c r="M44" s="32">
        <v>2</v>
      </c>
      <c r="N44" s="32" t="s">
        <v>129</v>
      </c>
      <c r="O44" s="32" t="s">
        <v>129</v>
      </c>
      <c r="P44" s="32" t="s">
        <v>129</v>
      </c>
      <c r="Q44" s="32" t="s">
        <v>129</v>
      </c>
      <c r="R44" s="32" t="s">
        <v>129</v>
      </c>
      <c r="S44" s="32">
        <v>2</v>
      </c>
      <c r="T44" s="33" t="s">
        <v>129</v>
      </c>
    </row>
    <row r="45" spans="1:20" x14ac:dyDescent="0.2">
      <c r="A45" s="15"/>
      <c r="B45" s="19" t="s">
        <v>234</v>
      </c>
      <c r="C45" s="32">
        <f t="shared" si="68"/>
        <v>1</v>
      </c>
      <c r="D45" s="32">
        <v>1</v>
      </c>
      <c r="E45" s="32" t="s">
        <v>129</v>
      </c>
      <c r="F45" s="32">
        <v>1</v>
      </c>
      <c r="G45" s="32" t="s">
        <v>129</v>
      </c>
      <c r="H45" s="32" t="s">
        <v>129</v>
      </c>
      <c r="I45" s="32" t="s">
        <v>129</v>
      </c>
      <c r="J45" s="32" t="s">
        <v>129</v>
      </c>
      <c r="K45" s="32" t="s">
        <v>129</v>
      </c>
      <c r="L45" s="32" t="s">
        <v>129</v>
      </c>
      <c r="M45" s="32" t="s">
        <v>129</v>
      </c>
      <c r="N45" s="32" t="s">
        <v>129</v>
      </c>
      <c r="O45" s="32" t="s">
        <v>129</v>
      </c>
      <c r="P45" s="32" t="s">
        <v>129</v>
      </c>
      <c r="Q45" s="32" t="s">
        <v>129</v>
      </c>
      <c r="R45" s="32" t="s">
        <v>129</v>
      </c>
      <c r="S45" s="32" t="s">
        <v>129</v>
      </c>
      <c r="T45" s="33" t="s">
        <v>129</v>
      </c>
    </row>
    <row r="46" spans="1:20" x14ac:dyDescent="0.2">
      <c r="A46" s="15"/>
      <c r="B46" s="19" t="s">
        <v>146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5"/>
    </row>
    <row r="47" spans="1:20" x14ac:dyDescent="0.2">
      <c r="A47" s="15" t="s">
        <v>32</v>
      </c>
      <c r="B47" s="19" t="s">
        <v>213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7"/>
    </row>
    <row r="48" spans="1:20" x14ac:dyDescent="0.2">
      <c r="A48" s="15"/>
      <c r="B48" s="19" t="s">
        <v>236</v>
      </c>
      <c r="C48" s="34">
        <f>SUM(F48:R48)</f>
        <v>7</v>
      </c>
      <c r="D48" s="34">
        <f>SUM(D49:D50)</f>
        <v>4</v>
      </c>
      <c r="E48" s="34">
        <f t="shared" ref="E48" si="69">SUM(E49:E50)</f>
        <v>3</v>
      </c>
      <c r="F48" s="34" t="s">
        <v>129</v>
      </c>
      <c r="G48" s="34">
        <f t="shared" ref="G48" si="70">SUM(G49:G50)</f>
        <v>1</v>
      </c>
      <c r="H48" s="34" t="s">
        <v>129</v>
      </c>
      <c r="I48" s="34" t="s">
        <v>129</v>
      </c>
      <c r="J48" s="34" t="s">
        <v>129</v>
      </c>
      <c r="K48" s="34">
        <f t="shared" ref="K48" si="71">SUM(K49:K50)</f>
        <v>1</v>
      </c>
      <c r="L48" s="34" t="s">
        <v>129</v>
      </c>
      <c r="M48" s="34">
        <f t="shared" ref="M48" si="72">SUM(M49:M50)</f>
        <v>4</v>
      </c>
      <c r="N48" s="34">
        <f t="shared" ref="N48" si="73">SUM(N49:N50)</f>
        <v>1</v>
      </c>
      <c r="O48" s="34" t="s">
        <v>129</v>
      </c>
      <c r="P48" s="34" t="s">
        <v>129</v>
      </c>
      <c r="Q48" s="34" t="s">
        <v>129</v>
      </c>
      <c r="R48" s="34" t="s">
        <v>129</v>
      </c>
      <c r="S48" s="34">
        <f t="shared" ref="S48" si="74">SUM(S49:S50)</f>
        <v>2</v>
      </c>
      <c r="T48" s="35" t="s">
        <v>129</v>
      </c>
    </row>
    <row r="49" spans="1:20" ht="17.25" customHeight="1" x14ac:dyDescent="0.2">
      <c r="A49" s="15"/>
      <c r="B49" s="19" t="s">
        <v>233</v>
      </c>
      <c r="C49" s="32">
        <f t="shared" ref="C49:C50" si="75">SUM(F49:R49)</f>
        <v>5</v>
      </c>
      <c r="D49" s="32">
        <v>3</v>
      </c>
      <c r="E49" s="32">
        <v>2</v>
      </c>
      <c r="F49" s="32" t="s">
        <v>129</v>
      </c>
      <c r="G49" s="32" t="s">
        <v>129</v>
      </c>
      <c r="H49" s="32" t="s">
        <v>129</v>
      </c>
      <c r="I49" s="32" t="s">
        <v>129</v>
      </c>
      <c r="J49" s="32" t="s">
        <v>129</v>
      </c>
      <c r="K49" s="32">
        <v>1</v>
      </c>
      <c r="L49" s="32" t="s">
        <v>129</v>
      </c>
      <c r="M49" s="32">
        <v>3</v>
      </c>
      <c r="N49" s="32">
        <v>1</v>
      </c>
      <c r="O49" s="32" t="s">
        <v>129</v>
      </c>
      <c r="P49" s="32" t="s">
        <v>129</v>
      </c>
      <c r="Q49" s="32" t="s">
        <v>129</v>
      </c>
      <c r="R49" s="32" t="s">
        <v>129</v>
      </c>
      <c r="S49" s="32">
        <v>1</v>
      </c>
      <c r="T49" s="33" t="s">
        <v>129</v>
      </c>
    </row>
    <row r="50" spans="1:20" x14ac:dyDescent="0.2">
      <c r="A50" s="15"/>
      <c r="B50" s="19" t="s">
        <v>234</v>
      </c>
      <c r="C50" s="32">
        <f t="shared" si="75"/>
        <v>2</v>
      </c>
      <c r="D50" s="32">
        <v>1</v>
      </c>
      <c r="E50" s="32">
        <v>1</v>
      </c>
      <c r="F50" s="32" t="s">
        <v>129</v>
      </c>
      <c r="G50" s="32">
        <v>1</v>
      </c>
      <c r="H50" s="32" t="s">
        <v>129</v>
      </c>
      <c r="I50" s="32" t="s">
        <v>129</v>
      </c>
      <c r="J50" s="32" t="s">
        <v>129</v>
      </c>
      <c r="K50" s="32" t="s">
        <v>129</v>
      </c>
      <c r="L50" s="32" t="s">
        <v>129</v>
      </c>
      <c r="M50" s="32">
        <v>1</v>
      </c>
      <c r="N50" s="32" t="s">
        <v>129</v>
      </c>
      <c r="O50" s="32" t="s">
        <v>129</v>
      </c>
      <c r="P50" s="32" t="s">
        <v>129</v>
      </c>
      <c r="Q50" s="32" t="s">
        <v>129</v>
      </c>
      <c r="R50" s="32" t="s">
        <v>129</v>
      </c>
      <c r="S50" s="32">
        <v>1</v>
      </c>
      <c r="T50" s="33" t="s">
        <v>129</v>
      </c>
    </row>
    <row r="51" spans="1:20" x14ac:dyDescent="0.2">
      <c r="A51" s="15"/>
      <c r="B51" s="19" t="s">
        <v>146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5"/>
    </row>
    <row r="52" spans="1:20" x14ac:dyDescent="0.2">
      <c r="A52" s="15" t="s">
        <v>33</v>
      </c>
      <c r="B52" s="19" t="s">
        <v>152</v>
      </c>
      <c r="C52" s="34">
        <f>SUM(F52:R52)</f>
        <v>8</v>
      </c>
      <c r="D52" s="34">
        <f>SUM(D53:D54)</f>
        <v>5</v>
      </c>
      <c r="E52" s="34">
        <f t="shared" ref="E52" si="76">SUM(E53:E54)</f>
        <v>3</v>
      </c>
      <c r="F52" s="34">
        <f t="shared" ref="F52" si="77">SUM(F53:F54)</f>
        <v>2</v>
      </c>
      <c r="G52" s="34">
        <f t="shared" ref="G52" si="78">SUM(G53:G54)</f>
        <v>1</v>
      </c>
      <c r="H52" s="34" t="s">
        <v>129</v>
      </c>
      <c r="I52" s="34">
        <f t="shared" ref="I52" si="79">SUM(I53:I54)</f>
        <v>1</v>
      </c>
      <c r="J52" s="34" t="s">
        <v>129</v>
      </c>
      <c r="K52" s="34" t="s">
        <v>129</v>
      </c>
      <c r="L52" s="34" t="s">
        <v>129</v>
      </c>
      <c r="M52" s="34">
        <f t="shared" ref="M52" si="80">SUM(M53:M54)</f>
        <v>3</v>
      </c>
      <c r="N52" s="34" t="s">
        <v>129</v>
      </c>
      <c r="O52" s="34" t="s">
        <v>129</v>
      </c>
      <c r="P52" s="34" t="s">
        <v>129</v>
      </c>
      <c r="Q52" s="34" t="s">
        <v>129</v>
      </c>
      <c r="R52" s="34">
        <f t="shared" ref="R52" si="81">SUM(R53:R54)</f>
        <v>1</v>
      </c>
      <c r="S52" s="34" t="s">
        <v>129</v>
      </c>
      <c r="T52" s="35" t="s">
        <v>129</v>
      </c>
    </row>
    <row r="53" spans="1:20" ht="17.25" customHeight="1" x14ac:dyDescent="0.2">
      <c r="A53" s="15"/>
      <c r="B53" s="19" t="s">
        <v>233</v>
      </c>
      <c r="C53" s="32">
        <f t="shared" ref="C53:C54" si="82">SUM(F53:R53)</f>
        <v>7</v>
      </c>
      <c r="D53" s="32">
        <v>5</v>
      </c>
      <c r="E53" s="32">
        <v>2</v>
      </c>
      <c r="F53" s="32">
        <v>2</v>
      </c>
      <c r="G53" s="32" t="s">
        <v>129</v>
      </c>
      <c r="H53" s="32" t="s">
        <v>129</v>
      </c>
      <c r="I53" s="32">
        <v>1</v>
      </c>
      <c r="J53" s="32" t="s">
        <v>129</v>
      </c>
      <c r="K53" s="32" t="s">
        <v>129</v>
      </c>
      <c r="L53" s="32" t="s">
        <v>129</v>
      </c>
      <c r="M53" s="32">
        <v>3</v>
      </c>
      <c r="N53" s="32" t="s">
        <v>129</v>
      </c>
      <c r="O53" s="32" t="s">
        <v>129</v>
      </c>
      <c r="P53" s="32" t="s">
        <v>129</v>
      </c>
      <c r="Q53" s="32" t="s">
        <v>129</v>
      </c>
      <c r="R53" s="32">
        <v>1</v>
      </c>
      <c r="S53" s="32" t="s">
        <v>129</v>
      </c>
      <c r="T53" s="33" t="s">
        <v>129</v>
      </c>
    </row>
    <row r="54" spans="1:20" x14ac:dyDescent="0.2">
      <c r="A54" s="15"/>
      <c r="B54" s="19" t="s">
        <v>234</v>
      </c>
      <c r="C54" s="32">
        <f t="shared" si="82"/>
        <v>1</v>
      </c>
      <c r="D54" s="32" t="s">
        <v>129</v>
      </c>
      <c r="E54" s="32">
        <v>1</v>
      </c>
      <c r="F54" s="32" t="s">
        <v>129</v>
      </c>
      <c r="G54" s="32">
        <v>1</v>
      </c>
      <c r="H54" s="32" t="s">
        <v>129</v>
      </c>
      <c r="I54" s="32" t="s">
        <v>129</v>
      </c>
      <c r="J54" s="32" t="s">
        <v>129</v>
      </c>
      <c r="K54" s="32" t="s">
        <v>129</v>
      </c>
      <c r="L54" s="32" t="s">
        <v>129</v>
      </c>
      <c r="M54" s="32" t="s">
        <v>129</v>
      </c>
      <c r="N54" s="32" t="s">
        <v>129</v>
      </c>
      <c r="O54" s="32" t="s">
        <v>129</v>
      </c>
      <c r="P54" s="32" t="s">
        <v>129</v>
      </c>
      <c r="Q54" s="32" t="s">
        <v>129</v>
      </c>
      <c r="R54" s="32" t="s">
        <v>129</v>
      </c>
      <c r="S54" s="32" t="s">
        <v>129</v>
      </c>
      <c r="T54" s="33" t="s">
        <v>129</v>
      </c>
    </row>
    <row r="55" spans="1:20" x14ac:dyDescent="0.2">
      <c r="A55" s="15"/>
      <c r="B55" s="19" t="s">
        <v>146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5"/>
    </row>
    <row r="56" spans="1:20" x14ac:dyDescent="0.2">
      <c r="A56" s="15" t="s">
        <v>34</v>
      </c>
      <c r="B56" s="19" t="s">
        <v>35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7"/>
    </row>
    <row r="57" spans="1:20" x14ac:dyDescent="0.2">
      <c r="A57" s="15"/>
      <c r="B57" s="19" t="s">
        <v>237</v>
      </c>
      <c r="C57" s="34">
        <f>SUM(F57:R57)</f>
        <v>538</v>
      </c>
      <c r="D57" s="34">
        <f>SUM(D58:D59)</f>
        <v>401</v>
      </c>
      <c r="E57" s="34">
        <f t="shared" ref="E57" si="83">SUM(E58:E59)</f>
        <v>137</v>
      </c>
      <c r="F57" s="34">
        <f t="shared" ref="F57" si="84">SUM(F58:F59)</f>
        <v>19</v>
      </c>
      <c r="G57" s="34">
        <f t="shared" ref="G57" si="85">SUM(G58:G59)</f>
        <v>13</v>
      </c>
      <c r="H57" s="34">
        <f t="shared" ref="H57" si="86">SUM(H58:H59)</f>
        <v>73</v>
      </c>
      <c r="I57" s="34">
        <f t="shared" ref="I57" si="87">SUM(I58:I59)</f>
        <v>28</v>
      </c>
      <c r="J57" s="34">
        <f t="shared" ref="J57" si="88">SUM(J58:J59)</f>
        <v>2</v>
      </c>
      <c r="K57" s="34">
        <f t="shared" ref="K57" si="89">SUM(K58:K59)</f>
        <v>5</v>
      </c>
      <c r="L57" s="34">
        <f t="shared" ref="L57" si="90">SUM(L58:L59)</f>
        <v>7</v>
      </c>
      <c r="M57" s="34">
        <f t="shared" ref="M57" si="91">SUM(M58:M59)</f>
        <v>261</v>
      </c>
      <c r="N57" s="34">
        <f t="shared" ref="N57" si="92">SUM(N58:N59)</f>
        <v>65</v>
      </c>
      <c r="O57" s="34">
        <f t="shared" ref="O57" si="93">SUM(O58:O59)</f>
        <v>11</v>
      </c>
      <c r="P57" s="34">
        <f t="shared" ref="P57" si="94">SUM(P58:P59)</f>
        <v>5</v>
      </c>
      <c r="Q57" s="34" t="s">
        <v>129</v>
      </c>
      <c r="R57" s="34">
        <f t="shared" ref="R57" si="95">SUM(R58:R59)</f>
        <v>49</v>
      </c>
      <c r="S57" s="34">
        <f t="shared" ref="S57" si="96">SUM(S58:S59)</f>
        <v>113</v>
      </c>
      <c r="T57" s="35">
        <f t="shared" ref="T57" si="97">SUM(T58:T59)</f>
        <v>29</v>
      </c>
    </row>
    <row r="58" spans="1:20" ht="17.25" customHeight="1" x14ac:dyDescent="0.2">
      <c r="A58" s="15"/>
      <c r="B58" s="19" t="s">
        <v>233</v>
      </c>
      <c r="C58" s="32">
        <f t="shared" ref="C58:C59" si="98">SUM(F58:R58)</f>
        <v>414</v>
      </c>
      <c r="D58" s="32">
        <v>298</v>
      </c>
      <c r="E58" s="32">
        <v>116</v>
      </c>
      <c r="F58" s="32">
        <v>15</v>
      </c>
      <c r="G58" s="32">
        <v>6</v>
      </c>
      <c r="H58" s="32">
        <v>45</v>
      </c>
      <c r="I58" s="32">
        <v>26</v>
      </c>
      <c r="J58" s="32">
        <v>1</v>
      </c>
      <c r="K58" s="32">
        <v>5</v>
      </c>
      <c r="L58" s="32">
        <v>5</v>
      </c>
      <c r="M58" s="32">
        <v>198</v>
      </c>
      <c r="N58" s="32">
        <v>53</v>
      </c>
      <c r="O58" s="32">
        <v>11</v>
      </c>
      <c r="P58" s="32">
        <v>2</v>
      </c>
      <c r="Q58" s="32" t="s">
        <v>129</v>
      </c>
      <c r="R58" s="32">
        <v>47</v>
      </c>
      <c r="S58" s="32">
        <v>88</v>
      </c>
      <c r="T58" s="33">
        <v>15</v>
      </c>
    </row>
    <row r="59" spans="1:20" x14ac:dyDescent="0.2">
      <c r="A59" s="15"/>
      <c r="B59" s="19" t="s">
        <v>234</v>
      </c>
      <c r="C59" s="32">
        <f t="shared" si="98"/>
        <v>124</v>
      </c>
      <c r="D59" s="32">
        <v>103</v>
      </c>
      <c r="E59" s="32">
        <v>21</v>
      </c>
      <c r="F59" s="32">
        <v>4</v>
      </c>
      <c r="G59" s="32">
        <v>7</v>
      </c>
      <c r="H59" s="32">
        <v>28</v>
      </c>
      <c r="I59" s="32">
        <v>2</v>
      </c>
      <c r="J59" s="32">
        <v>1</v>
      </c>
      <c r="K59" s="32" t="s">
        <v>129</v>
      </c>
      <c r="L59" s="32">
        <v>2</v>
      </c>
      <c r="M59" s="32">
        <v>63</v>
      </c>
      <c r="N59" s="32">
        <v>12</v>
      </c>
      <c r="O59" s="32" t="s">
        <v>129</v>
      </c>
      <c r="P59" s="32">
        <v>3</v>
      </c>
      <c r="Q59" s="32" t="s">
        <v>129</v>
      </c>
      <c r="R59" s="32">
        <v>2</v>
      </c>
      <c r="S59" s="32">
        <v>25</v>
      </c>
      <c r="T59" s="33">
        <v>14</v>
      </c>
    </row>
    <row r="60" spans="1:20" x14ac:dyDescent="0.2">
      <c r="A60" s="15"/>
      <c r="B60" s="19" t="s">
        <v>146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5"/>
    </row>
    <row r="61" spans="1:20" x14ac:dyDescent="0.2">
      <c r="A61" s="15" t="s">
        <v>36</v>
      </c>
      <c r="B61" s="19" t="s">
        <v>108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7"/>
    </row>
    <row r="62" spans="1:20" x14ac:dyDescent="0.2">
      <c r="A62" s="15"/>
      <c r="B62" s="19" t="s">
        <v>238</v>
      </c>
      <c r="C62" s="34">
        <f>SUM(F62:R62)</f>
        <v>43</v>
      </c>
      <c r="D62" s="34">
        <f>SUM(D63:D64)</f>
        <v>24</v>
      </c>
      <c r="E62" s="34">
        <f t="shared" ref="E62" si="99">SUM(E63:E64)</f>
        <v>19</v>
      </c>
      <c r="F62" s="34">
        <f t="shared" ref="F62" si="100">SUM(F63:F64)</f>
        <v>5</v>
      </c>
      <c r="G62" s="34">
        <f t="shared" ref="G62" si="101">SUM(G63:G64)</f>
        <v>2</v>
      </c>
      <c r="H62" s="34">
        <f t="shared" ref="H62" si="102">SUM(H63:H64)</f>
        <v>3</v>
      </c>
      <c r="I62" s="34">
        <f t="shared" ref="I62" si="103">SUM(I63:I64)</f>
        <v>4</v>
      </c>
      <c r="J62" s="34" t="s">
        <v>129</v>
      </c>
      <c r="K62" s="34">
        <f t="shared" ref="K62" si="104">SUM(K63:K64)</f>
        <v>2</v>
      </c>
      <c r="L62" s="34">
        <f t="shared" ref="L62" si="105">SUM(L63:L64)</f>
        <v>4</v>
      </c>
      <c r="M62" s="34">
        <f t="shared" ref="M62" si="106">SUM(M63:M64)</f>
        <v>10</v>
      </c>
      <c r="N62" s="34">
        <f t="shared" ref="N62" si="107">SUM(N63:N64)</f>
        <v>4</v>
      </c>
      <c r="O62" s="34">
        <f t="shared" ref="O62" si="108">SUM(O63:O64)</f>
        <v>4</v>
      </c>
      <c r="P62" s="34" t="s">
        <v>129</v>
      </c>
      <c r="Q62" s="34">
        <f t="shared" ref="Q62" si="109">SUM(Q63:Q64)</f>
        <v>1</v>
      </c>
      <c r="R62" s="34">
        <f t="shared" ref="R62" si="110">SUM(R63:R64)</f>
        <v>4</v>
      </c>
      <c r="S62" s="34">
        <f t="shared" ref="S62" si="111">SUM(S63:S64)</f>
        <v>3</v>
      </c>
      <c r="T62" s="35" t="s">
        <v>129</v>
      </c>
    </row>
    <row r="63" spans="1:20" ht="17.25" customHeight="1" x14ac:dyDescent="0.2">
      <c r="A63" s="15"/>
      <c r="B63" s="19" t="s">
        <v>233</v>
      </c>
      <c r="C63" s="32">
        <f t="shared" ref="C63:C64" si="112">SUM(F63:R63)</f>
        <v>26</v>
      </c>
      <c r="D63" s="32">
        <v>14</v>
      </c>
      <c r="E63" s="32">
        <v>12</v>
      </c>
      <c r="F63" s="32">
        <v>1</v>
      </c>
      <c r="G63" s="32">
        <v>1</v>
      </c>
      <c r="H63" s="32">
        <v>3</v>
      </c>
      <c r="I63" s="32">
        <v>1</v>
      </c>
      <c r="J63" s="32" t="s">
        <v>129</v>
      </c>
      <c r="K63" s="32">
        <v>2</v>
      </c>
      <c r="L63" s="32">
        <v>1</v>
      </c>
      <c r="M63" s="32">
        <v>7</v>
      </c>
      <c r="N63" s="32">
        <v>4</v>
      </c>
      <c r="O63" s="32">
        <v>3</v>
      </c>
      <c r="P63" s="32" t="s">
        <v>129</v>
      </c>
      <c r="Q63" s="32" t="s">
        <v>129</v>
      </c>
      <c r="R63" s="32">
        <v>3</v>
      </c>
      <c r="S63" s="32">
        <v>2</v>
      </c>
      <c r="T63" s="33" t="s">
        <v>129</v>
      </c>
    </row>
    <row r="64" spans="1:20" x14ac:dyDescent="0.2">
      <c r="A64" s="15"/>
      <c r="B64" s="19" t="s">
        <v>234</v>
      </c>
      <c r="C64" s="32">
        <f t="shared" si="112"/>
        <v>17</v>
      </c>
      <c r="D64" s="32">
        <v>10</v>
      </c>
      <c r="E64" s="32">
        <v>7</v>
      </c>
      <c r="F64" s="32">
        <v>4</v>
      </c>
      <c r="G64" s="32">
        <v>1</v>
      </c>
      <c r="H64" s="32" t="s">
        <v>129</v>
      </c>
      <c r="I64" s="32">
        <v>3</v>
      </c>
      <c r="J64" s="32" t="s">
        <v>129</v>
      </c>
      <c r="K64" s="32" t="s">
        <v>129</v>
      </c>
      <c r="L64" s="32">
        <v>3</v>
      </c>
      <c r="M64" s="32">
        <v>3</v>
      </c>
      <c r="N64" s="32" t="s">
        <v>129</v>
      </c>
      <c r="O64" s="32">
        <v>1</v>
      </c>
      <c r="P64" s="32" t="s">
        <v>129</v>
      </c>
      <c r="Q64" s="32">
        <v>1</v>
      </c>
      <c r="R64" s="32">
        <v>1</v>
      </c>
      <c r="S64" s="32">
        <v>1</v>
      </c>
      <c r="T64" s="33" t="s">
        <v>129</v>
      </c>
    </row>
    <row r="65" spans="1:20" x14ac:dyDescent="0.2">
      <c r="A65" s="15"/>
      <c r="B65" s="19" t="s">
        <v>146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5"/>
    </row>
    <row r="66" spans="1:20" x14ac:dyDescent="0.2">
      <c r="A66" s="50" t="s">
        <v>37</v>
      </c>
      <c r="B66" s="19" t="s">
        <v>153</v>
      </c>
      <c r="C66" s="34">
        <f>SUM(C71+C75+C79+C83+C88+C99+C103+C108+C112+C116+C120+C124+C127+C130+C133+C138+C142+C147+C151+C155)</f>
        <v>3045</v>
      </c>
      <c r="D66" s="34">
        <f t="shared" ref="D66:P66" si="113">SUM(D71,D75,D79,D83,D88,D99,D103,D108,D112,D116,D120,D124,D127,D130,D133,D138,D142,D147,D151,D155,D159)</f>
        <v>2251</v>
      </c>
      <c r="E66" s="34">
        <f t="shared" si="113"/>
        <v>794</v>
      </c>
      <c r="F66" s="34">
        <f t="shared" si="113"/>
        <v>81</v>
      </c>
      <c r="G66" s="34">
        <f t="shared" si="113"/>
        <v>215</v>
      </c>
      <c r="H66" s="34">
        <f t="shared" si="113"/>
        <v>195</v>
      </c>
      <c r="I66" s="34">
        <f t="shared" si="113"/>
        <v>376</v>
      </c>
      <c r="J66" s="34">
        <f t="shared" si="113"/>
        <v>19</v>
      </c>
      <c r="K66" s="34">
        <f t="shared" si="113"/>
        <v>123</v>
      </c>
      <c r="L66" s="34">
        <f t="shared" si="113"/>
        <v>122</v>
      </c>
      <c r="M66" s="34">
        <f t="shared" si="113"/>
        <v>1269</v>
      </c>
      <c r="N66" s="34">
        <f t="shared" si="113"/>
        <v>409</v>
      </c>
      <c r="O66" s="34">
        <f t="shared" si="113"/>
        <v>193</v>
      </c>
      <c r="P66" s="34">
        <f t="shared" si="113"/>
        <v>5</v>
      </c>
      <c r="Q66" s="34" t="s">
        <v>129</v>
      </c>
      <c r="R66" s="34">
        <f>SUM(R71,R75,R79,R83,R88,R99,R103,R108,R112,R116,R120,R124,R127,R130,R133,R138,R142,R147,R151,R155,R159)</f>
        <v>38</v>
      </c>
      <c r="S66" s="34">
        <f>SUM(S71,S75,S79,S83,S88,S99,S103,S108,S112,S116,S120,S124,S127,S130,S133,S138,S142,S147,S151,S155,S159)</f>
        <v>592</v>
      </c>
      <c r="T66" s="35">
        <f>SUM(T71,T75,T79,T83,T88,T99,T103,T108,T112,T116,T120,T124,T127,T130,T133,T138,T142,T147,T151,T155,T159)</f>
        <v>31</v>
      </c>
    </row>
    <row r="67" spans="1:20" ht="17.25" customHeight="1" x14ac:dyDescent="0.2">
      <c r="A67" s="15"/>
      <c r="B67" s="19" t="s">
        <v>233</v>
      </c>
      <c r="C67" s="32">
        <f>SUM(C72,C76,C80,C84,C89,C100,C104,C109,C113,C117,C131,C134,C139,C143,C148,C152,C156)</f>
        <v>1642</v>
      </c>
      <c r="D67" s="32">
        <f t="shared" ref="D67:P67" si="114">SUM(D72,D76,D80,D84,D89,D100,D104,D109,D113,D117,D131,D134,D139,D143,D148,D152,D156,D161)</f>
        <v>1263</v>
      </c>
      <c r="E67" s="32">
        <f t="shared" si="114"/>
        <v>474</v>
      </c>
      <c r="F67" s="32">
        <f t="shared" si="114"/>
        <v>43</v>
      </c>
      <c r="G67" s="32">
        <f t="shared" si="114"/>
        <v>118</v>
      </c>
      <c r="H67" s="32">
        <f t="shared" si="114"/>
        <v>117</v>
      </c>
      <c r="I67" s="32">
        <f t="shared" si="114"/>
        <v>221</v>
      </c>
      <c r="J67" s="32">
        <f t="shared" si="114"/>
        <v>11</v>
      </c>
      <c r="K67" s="32">
        <f t="shared" si="114"/>
        <v>66</v>
      </c>
      <c r="L67" s="32">
        <f t="shared" si="114"/>
        <v>60</v>
      </c>
      <c r="M67" s="32">
        <f t="shared" si="114"/>
        <v>712</v>
      </c>
      <c r="N67" s="32">
        <f t="shared" si="114"/>
        <v>246</v>
      </c>
      <c r="O67" s="32">
        <f t="shared" si="114"/>
        <v>116</v>
      </c>
      <c r="P67" s="32">
        <f t="shared" si="114"/>
        <v>6</v>
      </c>
      <c r="Q67" s="32" t="s">
        <v>129</v>
      </c>
      <c r="R67" s="32">
        <f>SUM(R72,R76,R80,R84,R89,R100,R104,R109,R113,R117,R131,R134,R139,R143,R148,R152,R156,R161)</f>
        <v>21</v>
      </c>
      <c r="S67" s="32">
        <f>SUM(S72,S76,S80,S84,S89,S100,S104,S109,S113,S117,S131,S134,S139,S143,S148,S152,S156,S161)</f>
        <v>326</v>
      </c>
      <c r="T67" s="33">
        <f>SUM(T72,T76,T80,T84,T89,T100,T104,T109,T113,T117,T131,T134,T139,T143,T148,T152,T156,T161)</f>
        <v>14</v>
      </c>
    </row>
    <row r="68" spans="1:20" x14ac:dyDescent="0.2">
      <c r="A68" s="15"/>
      <c r="B68" s="19" t="s">
        <v>234</v>
      </c>
      <c r="C68" s="32">
        <f>SUM(C73,C77,C81,C85,C90,C101,C105,C110,C114,C118,C121,C125,C128,C135,C140,C144,C149,C153,C157)</f>
        <v>1403</v>
      </c>
      <c r="D68" s="32">
        <f t="shared" ref="D68:P68" si="115">SUM(D73,D77,D81,D85,D90,D101,D105,D110,D114,D118,D121,D125,D128,D135,D140,D144,D149,D153,D157,D162)</f>
        <v>1109</v>
      </c>
      <c r="E68" s="32">
        <f t="shared" si="115"/>
        <v>388</v>
      </c>
      <c r="F68" s="32">
        <f t="shared" si="115"/>
        <v>43</v>
      </c>
      <c r="G68" s="32">
        <f t="shared" si="115"/>
        <v>104</v>
      </c>
      <c r="H68" s="32">
        <f t="shared" si="115"/>
        <v>97</v>
      </c>
      <c r="I68" s="32">
        <f t="shared" si="115"/>
        <v>175</v>
      </c>
      <c r="J68" s="32">
        <f t="shared" si="115"/>
        <v>10</v>
      </c>
      <c r="K68" s="32">
        <f t="shared" si="115"/>
        <v>61</v>
      </c>
      <c r="L68" s="32">
        <f t="shared" si="115"/>
        <v>67</v>
      </c>
      <c r="M68" s="32">
        <f t="shared" si="115"/>
        <v>634</v>
      </c>
      <c r="N68" s="32">
        <f t="shared" si="115"/>
        <v>184</v>
      </c>
      <c r="O68" s="32">
        <f t="shared" si="115"/>
        <v>96</v>
      </c>
      <c r="P68" s="32">
        <f t="shared" si="115"/>
        <v>9</v>
      </c>
      <c r="Q68" s="32" t="s">
        <v>129</v>
      </c>
      <c r="R68" s="32">
        <f>SUM(R73,R77,R81,R85,R90,R101,R105,R110,R114,R118,R121,R125,R128,R135,R140,R144,R149,R153,R157,R162)</f>
        <v>17</v>
      </c>
      <c r="S68" s="32">
        <f>SUM(S73,S77,S81,S85,S90,S101,S105,S110,S114,S118,S121,S125,S128,S135,S140,S144,S149,S153,S157,S162)</f>
        <v>299</v>
      </c>
      <c r="T68" s="33">
        <f>SUM(T73,T77,T81,T85,T90,T101,T105,T110,T114,T118,T121,T125,T128,T135,T140,T144,T149,T153,T157,T162)</f>
        <v>18</v>
      </c>
    </row>
    <row r="69" spans="1:20" x14ac:dyDescent="0.2">
      <c r="A69" s="15"/>
      <c r="B69" s="48" t="s">
        <v>146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7"/>
    </row>
    <row r="70" spans="1:20" x14ac:dyDescent="0.2">
      <c r="A70" s="15" t="s">
        <v>38</v>
      </c>
      <c r="B70" s="19" t="s">
        <v>109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7"/>
    </row>
    <row r="71" spans="1:20" x14ac:dyDescent="0.2">
      <c r="A71" s="15"/>
      <c r="B71" s="19" t="s">
        <v>239</v>
      </c>
      <c r="C71" s="34">
        <f>SUM(F71:R71)</f>
        <v>60</v>
      </c>
      <c r="D71" s="34">
        <f>SUM(D72:D73)</f>
        <v>38</v>
      </c>
      <c r="E71" s="34">
        <f t="shared" ref="E71:S71" si="116">SUM(E72:E73)</f>
        <v>22</v>
      </c>
      <c r="F71" s="34">
        <f t="shared" si="116"/>
        <v>2</v>
      </c>
      <c r="G71" s="34">
        <f t="shared" si="116"/>
        <v>6</v>
      </c>
      <c r="H71" s="34">
        <f t="shared" si="116"/>
        <v>1</v>
      </c>
      <c r="I71" s="34">
        <f t="shared" si="116"/>
        <v>6</v>
      </c>
      <c r="J71" s="34" t="s">
        <v>129</v>
      </c>
      <c r="K71" s="34">
        <f t="shared" si="116"/>
        <v>2</v>
      </c>
      <c r="L71" s="34">
        <f t="shared" si="116"/>
        <v>3</v>
      </c>
      <c r="M71" s="34">
        <f t="shared" si="116"/>
        <v>26</v>
      </c>
      <c r="N71" s="34">
        <f t="shared" si="116"/>
        <v>7</v>
      </c>
      <c r="O71" s="34">
        <f t="shared" si="116"/>
        <v>7</v>
      </c>
      <c r="P71" s="34" t="s">
        <v>129</v>
      </c>
      <c r="Q71" s="34" t="s">
        <v>129</v>
      </c>
      <c r="R71" s="34" t="s">
        <v>129</v>
      </c>
      <c r="S71" s="34">
        <f t="shared" si="116"/>
        <v>12</v>
      </c>
      <c r="T71" s="35" t="s">
        <v>129</v>
      </c>
    </row>
    <row r="72" spans="1:20" ht="17.25" customHeight="1" x14ac:dyDescent="0.2">
      <c r="A72" s="15"/>
      <c r="B72" s="19" t="s">
        <v>233</v>
      </c>
      <c r="C72" s="32">
        <f t="shared" ref="C72:C73" si="117">SUM(F72:R72)</f>
        <v>45</v>
      </c>
      <c r="D72" s="32">
        <v>30</v>
      </c>
      <c r="E72" s="32">
        <v>15</v>
      </c>
      <c r="F72" s="32">
        <v>2</v>
      </c>
      <c r="G72" s="32">
        <v>4</v>
      </c>
      <c r="H72" s="32">
        <v>1</v>
      </c>
      <c r="I72" s="32">
        <v>4</v>
      </c>
      <c r="J72" s="32" t="s">
        <v>129</v>
      </c>
      <c r="K72" s="32">
        <v>2</v>
      </c>
      <c r="L72" s="32" t="s">
        <v>129</v>
      </c>
      <c r="M72" s="32">
        <v>20</v>
      </c>
      <c r="N72" s="32">
        <v>7</v>
      </c>
      <c r="O72" s="32">
        <v>5</v>
      </c>
      <c r="P72" s="32" t="s">
        <v>129</v>
      </c>
      <c r="Q72" s="32" t="s">
        <v>129</v>
      </c>
      <c r="R72" s="32" t="s">
        <v>129</v>
      </c>
      <c r="S72" s="32">
        <v>10</v>
      </c>
      <c r="T72" s="33" t="s">
        <v>129</v>
      </c>
    </row>
    <row r="73" spans="1:20" x14ac:dyDescent="0.2">
      <c r="A73" s="15"/>
      <c r="B73" s="19" t="s">
        <v>234</v>
      </c>
      <c r="C73" s="32">
        <f t="shared" si="117"/>
        <v>15</v>
      </c>
      <c r="D73" s="32">
        <v>8</v>
      </c>
      <c r="E73" s="32">
        <v>7</v>
      </c>
      <c r="F73" s="32" t="s">
        <v>129</v>
      </c>
      <c r="G73" s="32">
        <v>2</v>
      </c>
      <c r="H73" s="32" t="s">
        <v>129</v>
      </c>
      <c r="I73" s="32">
        <v>2</v>
      </c>
      <c r="J73" s="32" t="s">
        <v>129</v>
      </c>
      <c r="K73" s="32" t="s">
        <v>129</v>
      </c>
      <c r="L73" s="32">
        <v>3</v>
      </c>
      <c r="M73" s="32">
        <v>6</v>
      </c>
      <c r="N73" s="32" t="s">
        <v>129</v>
      </c>
      <c r="O73" s="32">
        <v>2</v>
      </c>
      <c r="P73" s="32" t="s">
        <v>129</v>
      </c>
      <c r="Q73" s="32" t="s">
        <v>129</v>
      </c>
      <c r="R73" s="32" t="s">
        <v>129</v>
      </c>
      <c r="S73" s="32">
        <v>2</v>
      </c>
      <c r="T73" s="33" t="s">
        <v>129</v>
      </c>
    </row>
    <row r="74" spans="1:20" x14ac:dyDescent="0.2">
      <c r="A74" s="15"/>
      <c r="B74" s="19" t="s">
        <v>146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5"/>
    </row>
    <row r="75" spans="1:20" x14ac:dyDescent="0.2">
      <c r="A75" s="15" t="s">
        <v>39</v>
      </c>
      <c r="B75" s="19" t="s">
        <v>154</v>
      </c>
      <c r="C75" s="34">
        <f>SUM(F75:R75)</f>
        <v>47</v>
      </c>
      <c r="D75" s="34">
        <f>SUM(D76:D77)</f>
        <v>38</v>
      </c>
      <c r="E75" s="34">
        <f t="shared" ref="E75" si="118">SUM(E76:E77)</f>
        <v>9</v>
      </c>
      <c r="F75" s="34" t="s">
        <v>129</v>
      </c>
      <c r="G75" s="34">
        <f t="shared" ref="G75" si="119">SUM(G76:G77)</f>
        <v>2</v>
      </c>
      <c r="H75" s="34">
        <f t="shared" ref="H75" si="120">SUM(H76:H77)</f>
        <v>2</v>
      </c>
      <c r="I75" s="34">
        <f t="shared" ref="I75" si="121">SUM(I76:I77)</f>
        <v>2</v>
      </c>
      <c r="J75" s="34" t="s">
        <v>129</v>
      </c>
      <c r="K75" s="34">
        <f t="shared" ref="K75" si="122">SUM(K76:K77)</f>
        <v>3</v>
      </c>
      <c r="L75" s="34">
        <f t="shared" ref="L75" si="123">SUM(L76:L77)</f>
        <v>2</v>
      </c>
      <c r="M75" s="34">
        <f t="shared" ref="M75" si="124">SUM(M76:M77)</f>
        <v>29</v>
      </c>
      <c r="N75" s="34">
        <f t="shared" ref="N75" si="125">SUM(N76:N77)</f>
        <v>4</v>
      </c>
      <c r="O75" s="34">
        <f t="shared" ref="O75" si="126">SUM(O76:O77)</f>
        <v>2</v>
      </c>
      <c r="P75" s="34" t="s">
        <v>129</v>
      </c>
      <c r="Q75" s="34" t="s">
        <v>129</v>
      </c>
      <c r="R75" s="34">
        <f t="shared" ref="R75" si="127">SUM(R76:R77)</f>
        <v>1</v>
      </c>
      <c r="S75" s="34">
        <f t="shared" ref="S75" si="128">SUM(S76:S77)</f>
        <v>9</v>
      </c>
      <c r="T75" s="35" t="s">
        <v>129</v>
      </c>
    </row>
    <row r="76" spans="1:20" ht="17.25" customHeight="1" x14ac:dyDescent="0.2">
      <c r="A76" s="15"/>
      <c r="B76" s="19" t="s">
        <v>233</v>
      </c>
      <c r="C76" s="32">
        <f t="shared" ref="C76:C77" si="129">SUM(F76:R76)</f>
        <v>35</v>
      </c>
      <c r="D76" s="32">
        <v>28</v>
      </c>
      <c r="E76" s="32">
        <v>7</v>
      </c>
      <c r="F76" s="32" t="s">
        <v>129</v>
      </c>
      <c r="G76" s="32">
        <v>2</v>
      </c>
      <c r="H76" s="32">
        <v>2</v>
      </c>
      <c r="I76" s="32">
        <v>2</v>
      </c>
      <c r="J76" s="32" t="s">
        <v>129</v>
      </c>
      <c r="K76" s="32">
        <v>1</v>
      </c>
      <c r="L76" s="32">
        <v>1</v>
      </c>
      <c r="M76" s="32">
        <v>20</v>
      </c>
      <c r="N76" s="32">
        <v>4</v>
      </c>
      <c r="O76" s="32">
        <v>2</v>
      </c>
      <c r="P76" s="32" t="s">
        <v>129</v>
      </c>
      <c r="Q76" s="32" t="s">
        <v>129</v>
      </c>
      <c r="R76" s="32">
        <v>1</v>
      </c>
      <c r="S76" s="32">
        <v>6</v>
      </c>
      <c r="T76" s="33" t="s">
        <v>129</v>
      </c>
    </row>
    <row r="77" spans="1:20" x14ac:dyDescent="0.2">
      <c r="A77" s="15"/>
      <c r="B77" s="19" t="s">
        <v>234</v>
      </c>
      <c r="C77" s="32">
        <f t="shared" si="129"/>
        <v>12</v>
      </c>
      <c r="D77" s="32">
        <v>10</v>
      </c>
      <c r="E77" s="32">
        <v>2</v>
      </c>
      <c r="F77" s="32" t="s">
        <v>129</v>
      </c>
      <c r="G77" s="32" t="s">
        <v>129</v>
      </c>
      <c r="H77" s="32" t="s">
        <v>129</v>
      </c>
      <c r="I77" s="32" t="s">
        <v>129</v>
      </c>
      <c r="J77" s="32" t="s">
        <v>129</v>
      </c>
      <c r="K77" s="32">
        <v>2</v>
      </c>
      <c r="L77" s="32">
        <v>1</v>
      </c>
      <c r="M77" s="32">
        <v>9</v>
      </c>
      <c r="N77" s="32" t="s">
        <v>129</v>
      </c>
      <c r="O77" s="32" t="s">
        <v>129</v>
      </c>
      <c r="P77" s="32" t="s">
        <v>129</v>
      </c>
      <c r="Q77" s="32" t="s">
        <v>129</v>
      </c>
      <c r="R77" s="32" t="s">
        <v>129</v>
      </c>
      <c r="S77" s="32">
        <v>3</v>
      </c>
      <c r="T77" s="33" t="s">
        <v>129</v>
      </c>
    </row>
    <row r="78" spans="1:20" x14ac:dyDescent="0.2">
      <c r="A78" s="15"/>
      <c r="B78" s="19" t="s">
        <v>146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5"/>
    </row>
    <row r="79" spans="1:20" x14ac:dyDescent="0.2">
      <c r="A79" s="15" t="s">
        <v>40</v>
      </c>
      <c r="B79" s="19" t="s">
        <v>155</v>
      </c>
      <c r="C79" s="34">
        <f>SUM(F79:R79)</f>
        <v>321</v>
      </c>
      <c r="D79" s="34">
        <f>SUM(D80:D81)</f>
        <v>208</v>
      </c>
      <c r="E79" s="34">
        <f t="shared" ref="E79" si="130">SUM(E80:E81)</f>
        <v>113</v>
      </c>
      <c r="F79" s="34">
        <f t="shared" ref="F79" si="131">SUM(F80:F81)</f>
        <v>12</v>
      </c>
      <c r="G79" s="34">
        <f t="shared" ref="G79" si="132">SUM(G80:G81)</f>
        <v>34</v>
      </c>
      <c r="H79" s="34">
        <f t="shared" ref="H79" si="133">SUM(H80:H81)</f>
        <v>22</v>
      </c>
      <c r="I79" s="34">
        <f t="shared" ref="I79" si="134">SUM(I80:I81)</f>
        <v>42</v>
      </c>
      <c r="J79" s="34">
        <f t="shared" ref="J79" si="135">SUM(J80:J81)</f>
        <v>3</v>
      </c>
      <c r="K79" s="34">
        <f t="shared" ref="K79" si="136">SUM(K80:K81)</f>
        <v>16</v>
      </c>
      <c r="L79" s="34">
        <f t="shared" ref="L79" si="137">SUM(L80:L81)</f>
        <v>8</v>
      </c>
      <c r="M79" s="34">
        <f t="shared" ref="M79" si="138">SUM(M80:M81)</f>
        <v>105</v>
      </c>
      <c r="N79" s="34">
        <f t="shared" ref="N79" si="139">SUM(N80:N81)</f>
        <v>40</v>
      </c>
      <c r="O79" s="34">
        <f t="shared" ref="O79" si="140">SUM(O80:O81)</f>
        <v>30</v>
      </c>
      <c r="P79" s="34">
        <f t="shared" ref="P79" si="141">SUM(P80:P81)</f>
        <v>1</v>
      </c>
      <c r="Q79" s="34" t="s">
        <v>129</v>
      </c>
      <c r="R79" s="34">
        <f t="shared" ref="R79" si="142">SUM(R80:R81)</f>
        <v>8</v>
      </c>
      <c r="S79" s="34">
        <f t="shared" ref="S79" si="143">SUM(S80:S81)</f>
        <v>40</v>
      </c>
      <c r="T79" s="35">
        <f t="shared" ref="T79" si="144">SUM(T80:T81)</f>
        <v>1</v>
      </c>
    </row>
    <row r="80" spans="1:20" ht="17.25" customHeight="1" x14ac:dyDescent="0.2">
      <c r="A80" s="15"/>
      <c r="B80" s="19" t="s">
        <v>233</v>
      </c>
      <c r="C80" s="32">
        <f t="shared" ref="C80:C81" si="145">SUM(F80:R80)</f>
        <v>203</v>
      </c>
      <c r="D80" s="32">
        <v>139</v>
      </c>
      <c r="E80" s="32">
        <v>64</v>
      </c>
      <c r="F80" s="32">
        <v>6</v>
      </c>
      <c r="G80" s="32">
        <v>18</v>
      </c>
      <c r="H80" s="32">
        <v>14</v>
      </c>
      <c r="I80" s="32">
        <v>27</v>
      </c>
      <c r="J80" s="32">
        <v>2</v>
      </c>
      <c r="K80" s="32">
        <v>11</v>
      </c>
      <c r="L80" s="32">
        <v>5</v>
      </c>
      <c r="M80" s="32">
        <v>69</v>
      </c>
      <c r="N80" s="32">
        <v>27</v>
      </c>
      <c r="O80" s="32">
        <v>19</v>
      </c>
      <c r="P80" s="32">
        <v>1</v>
      </c>
      <c r="Q80" s="32" t="s">
        <v>129</v>
      </c>
      <c r="R80" s="32">
        <v>4</v>
      </c>
      <c r="S80" s="32">
        <v>26</v>
      </c>
      <c r="T80" s="33" t="s">
        <v>129</v>
      </c>
    </row>
    <row r="81" spans="1:22" x14ac:dyDescent="0.2">
      <c r="A81" s="15"/>
      <c r="B81" s="19" t="s">
        <v>234</v>
      </c>
      <c r="C81" s="32">
        <f t="shared" si="145"/>
        <v>118</v>
      </c>
      <c r="D81" s="32">
        <v>69</v>
      </c>
      <c r="E81" s="32">
        <v>49</v>
      </c>
      <c r="F81" s="32">
        <v>6</v>
      </c>
      <c r="G81" s="32">
        <v>16</v>
      </c>
      <c r="H81" s="32">
        <v>8</v>
      </c>
      <c r="I81" s="32">
        <v>15</v>
      </c>
      <c r="J81" s="32">
        <v>1</v>
      </c>
      <c r="K81" s="32">
        <v>5</v>
      </c>
      <c r="L81" s="32">
        <v>3</v>
      </c>
      <c r="M81" s="32">
        <v>36</v>
      </c>
      <c r="N81" s="32">
        <v>13</v>
      </c>
      <c r="O81" s="32">
        <v>11</v>
      </c>
      <c r="P81" s="32" t="s">
        <v>129</v>
      </c>
      <c r="Q81" s="32" t="s">
        <v>129</v>
      </c>
      <c r="R81" s="32">
        <v>4</v>
      </c>
      <c r="S81" s="32">
        <v>14</v>
      </c>
      <c r="T81" s="33">
        <v>1</v>
      </c>
    </row>
    <row r="82" spans="1:22" x14ac:dyDescent="0.2">
      <c r="A82" s="15"/>
      <c r="B82" s="19" t="s">
        <v>146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5"/>
    </row>
    <row r="83" spans="1:22" x14ac:dyDescent="0.2">
      <c r="A83" s="15" t="s">
        <v>41</v>
      </c>
      <c r="B83" s="19" t="s">
        <v>156</v>
      </c>
      <c r="C83" s="34">
        <f>SUM(F83:R83)</f>
        <v>270</v>
      </c>
      <c r="D83" s="34">
        <f>SUM(D84:D85)</f>
        <v>221</v>
      </c>
      <c r="E83" s="34">
        <f t="shared" ref="E83" si="146">SUM(E84:E85)</f>
        <v>49</v>
      </c>
      <c r="F83" s="34">
        <f t="shared" ref="F83" si="147">SUM(F84:F85)</f>
        <v>5</v>
      </c>
      <c r="G83" s="34">
        <f t="shared" ref="G83" si="148">SUM(G84:G85)</f>
        <v>19</v>
      </c>
      <c r="H83" s="34">
        <f t="shared" ref="H83" si="149">SUM(H84:H85)</f>
        <v>19</v>
      </c>
      <c r="I83" s="34">
        <f t="shared" ref="I83" si="150">SUM(I84:I85)</f>
        <v>23</v>
      </c>
      <c r="J83" s="34" t="s">
        <v>129</v>
      </c>
      <c r="K83" s="34">
        <f t="shared" ref="K83" si="151">SUM(K84:K85)</f>
        <v>7</v>
      </c>
      <c r="L83" s="34">
        <f t="shared" ref="L83" si="152">SUM(L84:L85)</f>
        <v>17</v>
      </c>
      <c r="M83" s="34">
        <f t="shared" ref="M83" si="153">SUM(M84:M85)</f>
        <v>124</v>
      </c>
      <c r="N83" s="34">
        <f t="shared" ref="N83" si="154">SUM(N84:N85)</f>
        <v>41</v>
      </c>
      <c r="O83" s="34">
        <f t="shared" ref="O83" si="155">SUM(O84:O85)</f>
        <v>14</v>
      </c>
      <c r="P83" s="34" t="s">
        <v>129</v>
      </c>
      <c r="Q83" s="34" t="s">
        <v>129</v>
      </c>
      <c r="R83" s="34">
        <f t="shared" ref="R83" si="156">SUM(R84:R85)</f>
        <v>1</v>
      </c>
      <c r="S83" s="34">
        <f t="shared" ref="S83" si="157">SUM(S84:S85)</f>
        <v>75</v>
      </c>
      <c r="T83" s="35">
        <f t="shared" ref="T83" si="158">SUM(T84:T85)</f>
        <v>1</v>
      </c>
    </row>
    <row r="84" spans="1:22" ht="17.25" customHeight="1" x14ac:dyDescent="0.2">
      <c r="A84" s="15"/>
      <c r="B84" s="19" t="s">
        <v>233</v>
      </c>
      <c r="C84" s="32">
        <f t="shared" ref="C84:C85" si="159">SUM(F84:R84)</f>
        <v>147</v>
      </c>
      <c r="D84" s="32">
        <v>123</v>
      </c>
      <c r="E84" s="32">
        <v>24</v>
      </c>
      <c r="F84" s="32">
        <v>3</v>
      </c>
      <c r="G84" s="32">
        <v>10</v>
      </c>
      <c r="H84" s="32">
        <v>12</v>
      </c>
      <c r="I84" s="32">
        <v>12</v>
      </c>
      <c r="J84" s="32" t="s">
        <v>129</v>
      </c>
      <c r="K84" s="32">
        <v>5</v>
      </c>
      <c r="L84" s="32">
        <v>5</v>
      </c>
      <c r="M84" s="32">
        <v>72</v>
      </c>
      <c r="N84" s="32">
        <v>20</v>
      </c>
      <c r="O84" s="32">
        <v>8</v>
      </c>
      <c r="P84" s="32" t="s">
        <v>129</v>
      </c>
      <c r="Q84" s="32" t="s">
        <v>129</v>
      </c>
      <c r="R84" s="32" t="s">
        <v>129</v>
      </c>
      <c r="S84" s="32">
        <v>40</v>
      </c>
      <c r="T84" s="33" t="s">
        <v>129</v>
      </c>
    </row>
    <row r="85" spans="1:22" x14ac:dyDescent="0.2">
      <c r="A85" s="15"/>
      <c r="B85" s="19" t="s">
        <v>234</v>
      </c>
      <c r="C85" s="32">
        <f t="shared" si="159"/>
        <v>123</v>
      </c>
      <c r="D85" s="32">
        <v>98</v>
      </c>
      <c r="E85" s="32">
        <v>25</v>
      </c>
      <c r="F85" s="32">
        <v>2</v>
      </c>
      <c r="G85" s="32">
        <v>9</v>
      </c>
      <c r="H85" s="32">
        <v>7</v>
      </c>
      <c r="I85" s="32">
        <v>11</v>
      </c>
      <c r="J85" s="32" t="s">
        <v>129</v>
      </c>
      <c r="K85" s="32">
        <v>2</v>
      </c>
      <c r="L85" s="32">
        <v>12</v>
      </c>
      <c r="M85" s="32">
        <v>52</v>
      </c>
      <c r="N85" s="32">
        <v>21</v>
      </c>
      <c r="O85" s="32">
        <v>6</v>
      </c>
      <c r="P85" s="32" t="s">
        <v>129</v>
      </c>
      <c r="Q85" s="32" t="s">
        <v>129</v>
      </c>
      <c r="R85" s="32">
        <v>1</v>
      </c>
      <c r="S85" s="32">
        <v>35</v>
      </c>
      <c r="T85" s="33">
        <v>1</v>
      </c>
    </row>
    <row r="86" spans="1:22" x14ac:dyDescent="0.2">
      <c r="A86" s="15"/>
      <c r="B86" s="19" t="s">
        <v>146</v>
      </c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5"/>
    </row>
    <row r="87" spans="1:22" x14ac:dyDescent="0.2">
      <c r="A87" s="15" t="s">
        <v>42</v>
      </c>
      <c r="B87" s="19" t="s">
        <v>110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7"/>
    </row>
    <row r="88" spans="1:22" x14ac:dyDescent="0.2">
      <c r="A88" s="15"/>
      <c r="B88" s="19" t="s">
        <v>240</v>
      </c>
      <c r="C88" s="34">
        <f>SUM(F88:R88)</f>
        <v>193</v>
      </c>
      <c r="D88" s="34">
        <f>SUM(D89:D90)</f>
        <v>128</v>
      </c>
      <c r="E88" s="34">
        <f t="shared" ref="E88" si="160">SUM(E89:E90)</f>
        <v>65</v>
      </c>
      <c r="F88" s="34">
        <f t="shared" ref="F88" si="161">SUM(F89:F90)</f>
        <v>2</v>
      </c>
      <c r="G88" s="34">
        <f t="shared" ref="G88" si="162">SUM(G89:G90)</f>
        <v>16</v>
      </c>
      <c r="H88" s="34">
        <f t="shared" ref="H88" si="163">SUM(H89:H90)</f>
        <v>8</v>
      </c>
      <c r="I88" s="34">
        <f t="shared" ref="I88" si="164">SUM(I89:I90)</f>
        <v>32</v>
      </c>
      <c r="J88" s="34">
        <f t="shared" ref="J88" si="165">SUM(J89:J90)</f>
        <v>2</v>
      </c>
      <c r="K88" s="34">
        <f t="shared" ref="K88" si="166">SUM(K89:K90)</f>
        <v>7</v>
      </c>
      <c r="L88" s="34">
        <f t="shared" ref="L88" si="167">SUM(L89:L90)</f>
        <v>8</v>
      </c>
      <c r="M88" s="34">
        <f t="shared" ref="M88" si="168">SUM(M89:M90)</f>
        <v>67</v>
      </c>
      <c r="N88" s="34">
        <f t="shared" ref="N88" si="169">SUM(N89:N90)</f>
        <v>27</v>
      </c>
      <c r="O88" s="34">
        <f t="shared" ref="O88" si="170">SUM(O89:O90)</f>
        <v>19</v>
      </c>
      <c r="P88" s="34" t="s">
        <v>129</v>
      </c>
      <c r="Q88" s="34" t="s">
        <v>129</v>
      </c>
      <c r="R88" s="34">
        <f t="shared" ref="R88" si="171">SUM(R89:R90)</f>
        <v>5</v>
      </c>
      <c r="S88" s="34">
        <f t="shared" ref="S88" si="172">SUM(S89:S90)</f>
        <v>25</v>
      </c>
      <c r="T88" s="35">
        <f t="shared" ref="T88" si="173">SUM(T89:T90)</f>
        <v>3</v>
      </c>
    </row>
    <row r="89" spans="1:22" ht="17.25" customHeight="1" x14ac:dyDescent="0.2">
      <c r="A89" s="15"/>
      <c r="B89" s="19" t="s">
        <v>233</v>
      </c>
      <c r="C89" s="32">
        <f t="shared" ref="C89:C90" si="174">SUM(F89:R89)</f>
        <v>96</v>
      </c>
      <c r="D89" s="32">
        <v>64</v>
      </c>
      <c r="E89" s="32">
        <v>32</v>
      </c>
      <c r="F89" s="32">
        <v>1</v>
      </c>
      <c r="G89" s="32">
        <v>8</v>
      </c>
      <c r="H89" s="32">
        <v>3</v>
      </c>
      <c r="I89" s="32">
        <v>15</v>
      </c>
      <c r="J89" s="32" t="s">
        <v>129</v>
      </c>
      <c r="K89" s="32">
        <v>4</v>
      </c>
      <c r="L89" s="32">
        <v>3</v>
      </c>
      <c r="M89" s="32">
        <v>30</v>
      </c>
      <c r="N89" s="32">
        <v>19</v>
      </c>
      <c r="O89" s="32">
        <v>10</v>
      </c>
      <c r="P89" s="32" t="s">
        <v>129</v>
      </c>
      <c r="Q89" s="32" t="s">
        <v>129</v>
      </c>
      <c r="R89" s="32">
        <v>3</v>
      </c>
      <c r="S89" s="32">
        <v>11</v>
      </c>
      <c r="T89" s="33" t="s">
        <v>129</v>
      </c>
    </row>
    <row r="90" spans="1:22" x14ac:dyDescent="0.2">
      <c r="A90" s="15"/>
      <c r="B90" s="19" t="s">
        <v>234</v>
      </c>
      <c r="C90" s="32">
        <f t="shared" si="174"/>
        <v>97</v>
      </c>
      <c r="D90" s="32">
        <v>64</v>
      </c>
      <c r="E90" s="32">
        <v>33</v>
      </c>
      <c r="F90" s="32">
        <v>1</v>
      </c>
      <c r="G90" s="32">
        <v>8</v>
      </c>
      <c r="H90" s="32">
        <v>5</v>
      </c>
      <c r="I90" s="32">
        <v>17</v>
      </c>
      <c r="J90" s="32">
        <v>2</v>
      </c>
      <c r="K90" s="32">
        <v>3</v>
      </c>
      <c r="L90" s="32">
        <v>5</v>
      </c>
      <c r="M90" s="32">
        <v>37</v>
      </c>
      <c r="N90" s="32">
        <v>8</v>
      </c>
      <c r="O90" s="32">
        <v>9</v>
      </c>
      <c r="P90" s="32" t="s">
        <v>129</v>
      </c>
      <c r="Q90" s="32" t="s">
        <v>129</v>
      </c>
      <c r="R90" s="32">
        <v>2</v>
      </c>
      <c r="S90" s="32">
        <v>14</v>
      </c>
      <c r="T90" s="33">
        <v>3</v>
      </c>
    </row>
    <row r="91" spans="1:22" s="4" customFormat="1" x14ac:dyDescent="0.2">
      <c r="A91" s="79" t="s">
        <v>106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14"/>
      <c r="V91" s="72"/>
    </row>
    <row r="92" spans="1:22" s="4" customFormat="1" x14ac:dyDescent="0.2">
      <c r="A92" s="79" t="s">
        <v>120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14"/>
      <c r="V92" s="72"/>
    </row>
    <row r="93" spans="1:22" s="4" customFormat="1" x14ac:dyDescent="0.2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14"/>
      <c r="V93" s="72"/>
    </row>
    <row r="94" spans="1:22" s="4" customFormat="1" ht="25.5" customHeight="1" x14ac:dyDescent="0.2">
      <c r="A94" s="73" t="s">
        <v>0</v>
      </c>
      <c r="B94" s="74" t="s">
        <v>1</v>
      </c>
      <c r="C94" s="75" t="s">
        <v>2</v>
      </c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14"/>
      <c r="V94" s="72"/>
    </row>
    <row r="95" spans="1:22" s="4" customFormat="1" ht="25.5" customHeight="1" x14ac:dyDescent="0.2">
      <c r="A95" s="62"/>
      <c r="B95" s="62"/>
      <c r="C95" s="77" t="s">
        <v>3</v>
      </c>
      <c r="D95" s="75" t="s">
        <v>4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14"/>
      <c r="V95" s="72"/>
    </row>
    <row r="96" spans="1:22" s="4" customFormat="1" ht="25.5" customHeight="1" x14ac:dyDescent="0.2">
      <c r="A96" s="62"/>
      <c r="B96" s="62"/>
      <c r="C96" s="64"/>
      <c r="D96" s="75" t="s">
        <v>5</v>
      </c>
      <c r="E96" s="78"/>
      <c r="F96" s="75" t="s">
        <v>6</v>
      </c>
      <c r="G96" s="76"/>
      <c r="H96" s="76"/>
      <c r="I96" s="76"/>
      <c r="J96" s="76"/>
      <c r="K96" s="76"/>
      <c r="L96" s="76"/>
      <c r="M96" s="76"/>
      <c r="N96" s="76"/>
      <c r="O96" s="78"/>
      <c r="P96" s="56" t="s">
        <v>7</v>
      </c>
      <c r="Q96" s="76"/>
      <c r="R96" s="78"/>
      <c r="S96" s="75" t="s">
        <v>8</v>
      </c>
      <c r="T96" s="76"/>
      <c r="U96" s="14"/>
      <c r="V96" s="72"/>
    </row>
    <row r="97" spans="1:22" s="4" customFormat="1" ht="53.1" customHeight="1" x14ac:dyDescent="0.2">
      <c r="A97" s="66"/>
      <c r="B97" s="66"/>
      <c r="C97" s="67"/>
      <c r="D97" s="8" t="s">
        <v>24</v>
      </c>
      <c r="E97" s="8" t="s">
        <v>9</v>
      </c>
      <c r="F97" s="8" t="s">
        <v>10</v>
      </c>
      <c r="G97" s="8" t="s">
        <v>11</v>
      </c>
      <c r="H97" s="8" t="s">
        <v>12</v>
      </c>
      <c r="I97" s="8" t="s">
        <v>121</v>
      </c>
      <c r="J97" s="8" t="s">
        <v>13</v>
      </c>
      <c r="K97" s="8" t="s">
        <v>14</v>
      </c>
      <c r="L97" s="8" t="s">
        <v>15</v>
      </c>
      <c r="M97" s="8" t="s">
        <v>16</v>
      </c>
      <c r="N97" s="8" t="s">
        <v>119</v>
      </c>
      <c r="O97" s="8" t="s">
        <v>17</v>
      </c>
      <c r="P97" s="8" t="s">
        <v>18</v>
      </c>
      <c r="Q97" s="8" t="s">
        <v>19</v>
      </c>
      <c r="R97" s="8" t="s">
        <v>20</v>
      </c>
      <c r="S97" s="8" t="s">
        <v>16</v>
      </c>
      <c r="T97" s="68" t="s">
        <v>12</v>
      </c>
      <c r="U97" s="14"/>
      <c r="V97" s="72"/>
    </row>
    <row r="98" spans="1:22" x14ac:dyDescent="0.2">
      <c r="A98" s="15"/>
      <c r="B98" s="19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43"/>
    </row>
    <row r="99" spans="1:22" x14ac:dyDescent="0.2">
      <c r="A99" s="15" t="s">
        <v>43</v>
      </c>
      <c r="B99" s="19" t="s">
        <v>157</v>
      </c>
      <c r="C99" s="34">
        <f>SUM(F99:R99)</f>
        <v>107</v>
      </c>
      <c r="D99" s="34">
        <f>SUM(D100:D101)</f>
        <v>81</v>
      </c>
      <c r="E99" s="34">
        <f t="shared" ref="E99" si="175">SUM(E100:E101)</f>
        <v>26</v>
      </c>
      <c r="F99" s="34" t="s">
        <v>129</v>
      </c>
      <c r="G99" s="34">
        <f t="shared" ref="G99" si="176">SUM(G100:G101)</f>
        <v>6</v>
      </c>
      <c r="H99" s="34">
        <f t="shared" ref="H99" si="177">SUM(H100:H101)</f>
        <v>6</v>
      </c>
      <c r="I99" s="34">
        <f t="shared" ref="I99" si="178">SUM(I100:I101)</f>
        <v>11</v>
      </c>
      <c r="J99" s="34" t="s">
        <v>129</v>
      </c>
      <c r="K99" s="34">
        <f t="shared" ref="K99" si="179">SUM(K100:K101)</f>
        <v>2</v>
      </c>
      <c r="L99" s="34">
        <f t="shared" ref="L99" si="180">SUM(L100:L101)</f>
        <v>2</v>
      </c>
      <c r="M99" s="34">
        <f t="shared" ref="M99" si="181">SUM(M100:M101)</f>
        <v>55</v>
      </c>
      <c r="N99" s="34">
        <f t="shared" ref="N99" si="182">SUM(N100:N101)</f>
        <v>16</v>
      </c>
      <c r="O99" s="34">
        <f t="shared" ref="O99" si="183">SUM(O100:O101)</f>
        <v>9</v>
      </c>
      <c r="P99" s="34" t="s">
        <v>129</v>
      </c>
      <c r="Q99" s="34" t="s">
        <v>129</v>
      </c>
      <c r="R99" s="34" t="s">
        <v>129</v>
      </c>
      <c r="S99" s="34">
        <f t="shared" ref="S99" si="184">SUM(S100:S101)</f>
        <v>29</v>
      </c>
      <c r="T99" s="35" t="s">
        <v>129</v>
      </c>
    </row>
    <row r="100" spans="1:22" ht="17.25" customHeight="1" x14ac:dyDescent="0.2">
      <c r="A100" s="15"/>
      <c r="B100" s="19" t="s">
        <v>233</v>
      </c>
      <c r="C100" s="32">
        <f t="shared" ref="C100:C101" si="185">SUM(F100:R100)</f>
        <v>57</v>
      </c>
      <c r="D100" s="32">
        <v>43</v>
      </c>
      <c r="E100" s="32">
        <v>14</v>
      </c>
      <c r="F100" s="32" t="s">
        <v>129</v>
      </c>
      <c r="G100" s="32">
        <v>1</v>
      </c>
      <c r="H100" s="32">
        <v>2</v>
      </c>
      <c r="I100" s="32">
        <v>7</v>
      </c>
      <c r="J100" s="32" t="s">
        <v>129</v>
      </c>
      <c r="K100" s="32">
        <v>1</v>
      </c>
      <c r="L100" s="32">
        <v>1</v>
      </c>
      <c r="M100" s="32">
        <v>27</v>
      </c>
      <c r="N100" s="32">
        <v>11</v>
      </c>
      <c r="O100" s="32">
        <v>7</v>
      </c>
      <c r="P100" s="32" t="s">
        <v>129</v>
      </c>
      <c r="Q100" s="32" t="s">
        <v>129</v>
      </c>
      <c r="R100" s="32" t="s">
        <v>129</v>
      </c>
      <c r="S100" s="32">
        <v>12</v>
      </c>
      <c r="T100" s="33" t="s">
        <v>129</v>
      </c>
    </row>
    <row r="101" spans="1:22" x14ac:dyDescent="0.2">
      <c r="A101" s="15"/>
      <c r="B101" s="19" t="s">
        <v>234</v>
      </c>
      <c r="C101" s="32">
        <f t="shared" si="185"/>
        <v>50</v>
      </c>
      <c r="D101" s="32">
        <v>38</v>
      </c>
      <c r="E101" s="32">
        <v>12</v>
      </c>
      <c r="F101" s="32" t="s">
        <v>129</v>
      </c>
      <c r="G101" s="32">
        <v>5</v>
      </c>
      <c r="H101" s="32">
        <v>4</v>
      </c>
      <c r="I101" s="32">
        <v>4</v>
      </c>
      <c r="J101" s="32" t="s">
        <v>129</v>
      </c>
      <c r="K101" s="32">
        <v>1</v>
      </c>
      <c r="L101" s="32">
        <v>1</v>
      </c>
      <c r="M101" s="32">
        <v>28</v>
      </c>
      <c r="N101" s="32">
        <v>5</v>
      </c>
      <c r="O101" s="32">
        <v>2</v>
      </c>
      <c r="P101" s="32" t="s">
        <v>129</v>
      </c>
      <c r="Q101" s="32" t="s">
        <v>129</v>
      </c>
      <c r="R101" s="32" t="s">
        <v>129</v>
      </c>
      <c r="S101" s="32">
        <v>17</v>
      </c>
      <c r="T101" s="33" t="s">
        <v>129</v>
      </c>
    </row>
    <row r="102" spans="1:22" x14ac:dyDescent="0.2">
      <c r="A102" s="15"/>
      <c r="B102" s="19" t="s">
        <v>146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5"/>
    </row>
    <row r="103" spans="1:22" x14ac:dyDescent="0.2">
      <c r="A103" s="15" t="s">
        <v>44</v>
      </c>
      <c r="B103" s="19" t="s">
        <v>158</v>
      </c>
      <c r="C103" s="34">
        <f>SUM(F103:R103)</f>
        <v>35</v>
      </c>
      <c r="D103" s="34">
        <f>SUM(D104:D105)</f>
        <v>29</v>
      </c>
      <c r="E103" s="34">
        <f t="shared" ref="E103" si="186">SUM(E104:E105)</f>
        <v>6</v>
      </c>
      <c r="F103" s="34">
        <f t="shared" ref="F103" si="187">SUM(F104:F105)</f>
        <v>1</v>
      </c>
      <c r="G103" s="34" t="s">
        <v>129</v>
      </c>
      <c r="H103" s="34">
        <f t="shared" ref="H103" si="188">SUM(H104:H105)</f>
        <v>2</v>
      </c>
      <c r="I103" s="34">
        <f t="shared" ref="I103" si="189">SUM(I104:I105)</f>
        <v>5</v>
      </c>
      <c r="J103" s="34" t="s">
        <v>129</v>
      </c>
      <c r="K103" s="34">
        <f t="shared" ref="K103" si="190">SUM(K104:K105)</f>
        <v>2</v>
      </c>
      <c r="L103" s="34">
        <f t="shared" ref="L103" si="191">SUM(L104:L105)</f>
        <v>1</v>
      </c>
      <c r="M103" s="34">
        <f t="shared" ref="M103" si="192">SUM(M104:M105)</f>
        <v>14</v>
      </c>
      <c r="N103" s="34">
        <f t="shared" ref="N103" si="193">SUM(N104:N105)</f>
        <v>9</v>
      </c>
      <c r="O103" s="34">
        <f t="shared" ref="O103" si="194">SUM(O104:O105)</f>
        <v>1</v>
      </c>
      <c r="P103" s="34" t="s">
        <v>129</v>
      </c>
      <c r="Q103" s="34" t="s">
        <v>129</v>
      </c>
      <c r="R103" s="34" t="s">
        <v>129</v>
      </c>
      <c r="S103" s="34">
        <f t="shared" ref="S103" si="195">SUM(S104:S105)</f>
        <v>5</v>
      </c>
      <c r="T103" s="35">
        <f t="shared" ref="T103" si="196">SUM(T104:T105)</f>
        <v>1</v>
      </c>
    </row>
    <row r="104" spans="1:22" ht="17.25" customHeight="1" x14ac:dyDescent="0.2">
      <c r="A104" s="15"/>
      <c r="B104" s="19" t="s">
        <v>233</v>
      </c>
      <c r="C104" s="32">
        <f t="shared" ref="C104:C105" si="197">SUM(F104:R104)</f>
        <v>33</v>
      </c>
      <c r="D104" s="32">
        <v>28</v>
      </c>
      <c r="E104" s="32">
        <v>5</v>
      </c>
      <c r="F104" s="32">
        <v>1</v>
      </c>
      <c r="G104" s="32" t="s">
        <v>129</v>
      </c>
      <c r="H104" s="32">
        <v>1</v>
      </c>
      <c r="I104" s="32">
        <v>5</v>
      </c>
      <c r="J104" s="32" t="s">
        <v>129</v>
      </c>
      <c r="K104" s="32">
        <v>2</v>
      </c>
      <c r="L104" s="32">
        <v>1</v>
      </c>
      <c r="M104" s="32">
        <v>14</v>
      </c>
      <c r="N104" s="32">
        <v>8</v>
      </c>
      <c r="O104" s="32">
        <v>1</v>
      </c>
      <c r="P104" s="32" t="s">
        <v>129</v>
      </c>
      <c r="Q104" s="32" t="s">
        <v>129</v>
      </c>
      <c r="R104" s="32" t="s">
        <v>129</v>
      </c>
      <c r="S104" s="32">
        <v>5</v>
      </c>
      <c r="T104" s="33">
        <v>1</v>
      </c>
    </row>
    <row r="105" spans="1:22" x14ac:dyDescent="0.2">
      <c r="A105" s="15"/>
      <c r="B105" s="19" t="s">
        <v>234</v>
      </c>
      <c r="C105" s="32">
        <f t="shared" si="197"/>
        <v>2</v>
      </c>
      <c r="D105" s="32">
        <v>1</v>
      </c>
      <c r="E105" s="32">
        <v>1</v>
      </c>
      <c r="F105" s="32" t="s">
        <v>129</v>
      </c>
      <c r="G105" s="32" t="s">
        <v>129</v>
      </c>
      <c r="H105" s="32">
        <v>1</v>
      </c>
      <c r="I105" s="32" t="s">
        <v>129</v>
      </c>
      <c r="J105" s="32" t="s">
        <v>129</v>
      </c>
      <c r="K105" s="32" t="s">
        <v>129</v>
      </c>
      <c r="L105" s="32" t="s">
        <v>129</v>
      </c>
      <c r="M105" s="32" t="s">
        <v>129</v>
      </c>
      <c r="N105" s="32">
        <v>1</v>
      </c>
      <c r="O105" s="32" t="s">
        <v>129</v>
      </c>
      <c r="P105" s="32" t="s">
        <v>129</v>
      </c>
      <c r="Q105" s="32" t="s">
        <v>129</v>
      </c>
      <c r="R105" s="32" t="s">
        <v>129</v>
      </c>
      <c r="S105" s="32" t="s">
        <v>129</v>
      </c>
      <c r="T105" s="33" t="s">
        <v>129</v>
      </c>
    </row>
    <row r="106" spans="1:22" x14ac:dyDescent="0.2">
      <c r="A106" s="15"/>
      <c r="B106" s="19" t="s">
        <v>146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5"/>
    </row>
    <row r="107" spans="1:22" x14ac:dyDescent="0.2">
      <c r="A107" s="15" t="s">
        <v>45</v>
      </c>
      <c r="B107" s="19" t="s">
        <v>131</v>
      </c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7"/>
    </row>
    <row r="108" spans="1:22" x14ac:dyDescent="0.2">
      <c r="A108" s="15"/>
      <c r="B108" s="19" t="s">
        <v>241</v>
      </c>
      <c r="C108" s="34">
        <f>SUM(F108:R108)</f>
        <v>308</v>
      </c>
      <c r="D108" s="34">
        <f>SUM(D109:D110)</f>
        <v>243</v>
      </c>
      <c r="E108" s="34">
        <f t="shared" ref="E108" si="198">SUM(E109:E110)</f>
        <v>65</v>
      </c>
      <c r="F108" s="34">
        <f t="shared" ref="F108" si="199">SUM(F109:F110)</f>
        <v>7</v>
      </c>
      <c r="G108" s="34">
        <f t="shared" ref="G108" si="200">SUM(G109:G110)</f>
        <v>16</v>
      </c>
      <c r="H108" s="34">
        <f t="shared" ref="H108" si="201">SUM(H109:H110)</f>
        <v>17</v>
      </c>
      <c r="I108" s="34">
        <f t="shared" ref="I108" si="202">SUM(I109:I110)</f>
        <v>44</v>
      </c>
      <c r="J108" s="34">
        <f t="shared" ref="J108" si="203">SUM(J109:J110)</f>
        <v>1</v>
      </c>
      <c r="K108" s="34">
        <f t="shared" ref="K108" si="204">SUM(K109:K110)</f>
        <v>14</v>
      </c>
      <c r="L108" s="34">
        <f t="shared" ref="L108" si="205">SUM(L109:L110)</f>
        <v>13</v>
      </c>
      <c r="M108" s="34">
        <f t="shared" ref="M108" si="206">SUM(M109:M110)</f>
        <v>147</v>
      </c>
      <c r="N108" s="34">
        <f t="shared" ref="N108" si="207">SUM(N109:N110)</f>
        <v>34</v>
      </c>
      <c r="O108" s="34">
        <f t="shared" ref="O108" si="208">SUM(O109:O110)</f>
        <v>11</v>
      </c>
      <c r="P108" s="34" t="s">
        <v>129</v>
      </c>
      <c r="Q108" s="34" t="s">
        <v>129</v>
      </c>
      <c r="R108" s="34">
        <f t="shared" ref="R108" si="209">SUM(R109:R110)</f>
        <v>4</v>
      </c>
      <c r="S108" s="34">
        <f t="shared" ref="S108" si="210">SUM(S109:S110)</f>
        <v>73</v>
      </c>
      <c r="T108" s="35">
        <f t="shared" ref="T108" si="211">SUM(T109:T110)</f>
        <v>2</v>
      </c>
    </row>
    <row r="109" spans="1:22" ht="17.25" customHeight="1" x14ac:dyDescent="0.2">
      <c r="A109" s="15"/>
      <c r="B109" s="19" t="s">
        <v>233</v>
      </c>
      <c r="C109" s="32">
        <f t="shared" ref="C109:C110" si="212">SUM(F109:R109)</f>
        <v>188</v>
      </c>
      <c r="D109" s="32">
        <v>146</v>
      </c>
      <c r="E109" s="32">
        <v>42</v>
      </c>
      <c r="F109" s="32">
        <v>5</v>
      </c>
      <c r="G109" s="32">
        <v>9</v>
      </c>
      <c r="H109" s="32">
        <v>9</v>
      </c>
      <c r="I109" s="32">
        <v>27</v>
      </c>
      <c r="J109" s="32" t="s">
        <v>129</v>
      </c>
      <c r="K109" s="32">
        <v>6</v>
      </c>
      <c r="L109" s="32">
        <v>11</v>
      </c>
      <c r="M109" s="32">
        <v>87</v>
      </c>
      <c r="N109" s="32">
        <v>25</v>
      </c>
      <c r="O109" s="32">
        <v>7</v>
      </c>
      <c r="P109" s="32" t="s">
        <v>129</v>
      </c>
      <c r="Q109" s="32" t="s">
        <v>129</v>
      </c>
      <c r="R109" s="32">
        <v>2</v>
      </c>
      <c r="S109" s="32">
        <v>44</v>
      </c>
      <c r="T109" s="33">
        <v>1</v>
      </c>
    </row>
    <row r="110" spans="1:22" x14ac:dyDescent="0.2">
      <c r="A110" s="15"/>
      <c r="B110" s="19" t="s">
        <v>234</v>
      </c>
      <c r="C110" s="32">
        <f t="shared" si="212"/>
        <v>120</v>
      </c>
      <c r="D110" s="32">
        <v>97</v>
      </c>
      <c r="E110" s="32">
        <v>23</v>
      </c>
      <c r="F110" s="32">
        <v>2</v>
      </c>
      <c r="G110" s="32">
        <v>7</v>
      </c>
      <c r="H110" s="32">
        <v>8</v>
      </c>
      <c r="I110" s="32">
        <v>17</v>
      </c>
      <c r="J110" s="32">
        <v>1</v>
      </c>
      <c r="K110" s="32">
        <v>8</v>
      </c>
      <c r="L110" s="32">
        <v>2</v>
      </c>
      <c r="M110" s="32">
        <v>60</v>
      </c>
      <c r="N110" s="32">
        <v>9</v>
      </c>
      <c r="O110" s="32">
        <v>4</v>
      </c>
      <c r="P110" s="32" t="s">
        <v>129</v>
      </c>
      <c r="Q110" s="32" t="s">
        <v>129</v>
      </c>
      <c r="R110" s="32">
        <v>2</v>
      </c>
      <c r="S110" s="32">
        <v>29</v>
      </c>
      <c r="T110" s="33">
        <v>1</v>
      </c>
    </row>
    <row r="111" spans="1:22" x14ac:dyDescent="0.2">
      <c r="A111" s="15"/>
      <c r="B111" s="19" t="s">
        <v>146</v>
      </c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5"/>
    </row>
    <row r="112" spans="1:22" x14ac:dyDescent="0.2">
      <c r="A112" s="15" t="s">
        <v>46</v>
      </c>
      <c r="B112" s="19" t="s">
        <v>159</v>
      </c>
      <c r="C112" s="34">
        <f>SUM(F112:R112)</f>
        <v>14</v>
      </c>
      <c r="D112" s="34">
        <f>SUM(D113:D114)</f>
        <v>12</v>
      </c>
      <c r="E112" s="34">
        <f t="shared" ref="E112" si="213">SUM(E113:E114)</f>
        <v>2</v>
      </c>
      <c r="F112" s="34" t="s">
        <v>129</v>
      </c>
      <c r="G112" s="34">
        <f t="shared" ref="G112" si="214">SUM(G113:G114)</f>
        <v>1</v>
      </c>
      <c r="H112" s="34" t="s">
        <v>129</v>
      </c>
      <c r="I112" s="34">
        <f t="shared" ref="I112" si="215">SUM(I113:I114)</f>
        <v>4</v>
      </c>
      <c r="J112" s="34" t="s">
        <v>129</v>
      </c>
      <c r="K112" s="34">
        <f t="shared" ref="K112" si="216">SUM(K113:K114)</f>
        <v>1</v>
      </c>
      <c r="L112" s="34" t="s">
        <v>129</v>
      </c>
      <c r="M112" s="34">
        <f t="shared" ref="M112" si="217">SUM(M113:M114)</f>
        <v>6</v>
      </c>
      <c r="N112" s="34">
        <f t="shared" ref="N112" si="218">SUM(N113:N114)</f>
        <v>1</v>
      </c>
      <c r="O112" s="34">
        <f t="shared" ref="O112" si="219">SUM(O113:O114)</f>
        <v>1</v>
      </c>
      <c r="P112" s="34" t="s">
        <v>129</v>
      </c>
      <c r="Q112" s="34" t="s">
        <v>129</v>
      </c>
      <c r="R112" s="34" t="s">
        <v>129</v>
      </c>
      <c r="S112" s="34">
        <f t="shared" ref="S112" si="220">SUM(S113:S114)</f>
        <v>4</v>
      </c>
      <c r="T112" s="35" t="s">
        <v>129</v>
      </c>
    </row>
    <row r="113" spans="1:20" ht="17.25" customHeight="1" x14ac:dyDescent="0.2">
      <c r="A113" s="15"/>
      <c r="B113" s="19" t="s">
        <v>233</v>
      </c>
      <c r="C113" s="32">
        <f t="shared" ref="C113:C114" si="221">SUM(F113:R113)</f>
        <v>7</v>
      </c>
      <c r="D113" s="32">
        <v>5</v>
      </c>
      <c r="E113" s="32">
        <v>2</v>
      </c>
      <c r="F113" s="32" t="s">
        <v>129</v>
      </c>
      <c r="G113" s="32" t="s">
        <v>129</v>
      </c>
      <c r="H113" s="32" t="s">
        <v>129</v>
      </c>
      <c r="I113" s="32">
        <v>3</v>
      </c>
      <c r="J113" s="32" t="s">
        <v>129</v>
      </c>
      <c r="K113" s="32" t="s">
        <v>129</v>
      </c>
      <c r="L113" s="32" t="s">
        <v>129</v>
      </c>
      <c r="M113" s="32">
        <v>3</v>
      </c>
      <c r="N113" s="32" t="s">
        <v>129</v>
      </c>
      <c r="O113" s="32">
        <v>1</v>
      </c>
      <c r="P113" s="32" t="s">
        <v>129</v>
      </c>
      <c r="Q113" s="32" t="s">
        <v>129</v>
      </c>
      <c r="R113" s="32" t="s">
        <v>129</v>
      </c>
      <c r="S113" s="32">
        <v>2</v>
      </c>
      <c r="T113" s="33" t="s">
        <v>129</v>
      </c>
    </row>
    <row r="114" spans="1:20" x14ac:dyDescent="0.2">
      <c r="A114" s="15"/>
      <c r="B114" s="19" t="s">
        <v>234</v>
      </c>
      <c r="C114" s="32">
        <f t="shared" si="221"/>
        <v>7</v>
      </c>
      <c r="D114" s="32">
        <v>7</v>
      </c>
      <c r="E114" s="32" t="s">
        <v>129</v>
      </c>
      <c r="F114" s="32" t="s">
        <v>129</v>
      </c>
      <c r="G114" s="32">
        <v>1</v>
      </c>
      <c r="H114" s="32" t="s">
        <v>129</v>
      </c>
      <c r="I114" s="32">
        <v>1</v>
      </c>
      <c r="J114" s="32" t="s">
        <v>129</v>
      </c>
      <c r="K114" s="32">
        <v>1</v>
      </c>
      <c r="L114" s="32" t="s">
        <v>129</v>
      </c>
      <c r="M114" s="32">
        <v>3</v>
      </c>
      <c r="N114" s="32">
        <v>1</v>
      </c>
      <c r="O114" s="32" t="s">
        <v>129</v>
      </c>
      <c r="P114" s="32" t="s">
        <v>129</v>
      </c>
      <c r="Q114" s="32" t="s">
        <v>129</v>
      </c>
      <c r="R114" s="32" t="s">
        <v>129</v>
      </c>
      <c r="S114" s="32">
        <v>2</v>
      </c>
      <c r="T114" s="33" t="s">
        <v>129</v>
      </c>
    </row>
    <row r="115" spans="1:20" x14ac:dyDescent="0.2">
      <c r="A115" s="15"/>
      <c r="B115" s="19" t="s">
        <v>146</v>
      </c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5"/>
    </row>
    <row r="116" spans="1:20" x14ac:dyDescent="0.2">
      <c r="A116" s="15" t="s">
        <v>47</v>
      </c>
      <c r="B116" s="19" t="s">
        <v>160</v>
      </c>
      <c r="C116" s="34">
        <f>SUM(F116:R116)</f>
        <v>217</v>
      </c>
      <c r="D116" s="34">
        <f>SUM(D117:D118)</f>
        <v>183</v>
      </c>
      <c r="E116" s="34">
        <f t="shared" ref="E116" si="222">SUM(E117:E118)</f>
        <v>34</v>
      </c>
      <c r="F116" s="34">
        <f t="shared" ref="F116" si="223">SUM(F117:F118)</f>
        <v>5</v>
      </c>
      <c r="G116" s="34">
        <f t="shared" ref="G116" si="224">SUM(G117:G118)</f>
        <v>12</v>
      </c>
      <c r="H116" s="34">
        <f t="shared" ref="H116" si="225">SUM(H117:H118)</f>
        <v>21</v>
      </c>
      <c r="I116" s="34">
        <f t="shared" ref="I116" si="226">SUM(I117:I118)</f>
        <v>25</v>
      </c>
      <c r="J116" s="34" t="s">
        <v>129</v>
      </c>
      <c r="K116" s="34">
        <f t="shared" ref="K116" si="227">SUM(K117:K118)</f>
        <v>7</v>
      </c>
      <c r="L116" s="34">
        <f t="shared" ref="L116" si="228">SUM(L117:L118)</f>
        <v>11</v>
      </c>
      <c r="M116" s="34">
        <f t="shared" ref="M116" si="229">SUM(M117:M118)</f>
        <v>97</v>
      </c>
      <c r="N116" s="34">
        <f t="shared" ref="N116" si="230">SUM(N117:N118)</f>
        <v>32</v>
      </c>
      <c r="O116" s="34">
        <f t="shared" ref="O116" si="231">SUM(O117:O118)</f>
        <v>7</v>
      </c>
      <c r="P116" s="34" t="s">
        <v>129</v>
      </c>
      <c r="Q116" s="34" t="s">
        <v>129</v>
      </c>
      <c r="R116" s="34" t="s">
        <v>129</v>
      </c>
      <c r="S116" s="34">
        <f t="shared" ref="S116" si="232">SUM(S117:S118)</f>
        <v>46</v>
      </c>
      <c r="T116" s="35">
        <f t="shared" ref="T116" si="233">SUM(T117:T118)</f>
        <v>5</v>
      </c>
    </row>
    <row r="117" spans="1:20" ht="17.25" customHeight="1" x14ac:dyDescent="0.2">
      <c r="A117" s="15"/>
      <c r="B117" s="19" t="s">
        <v>233</v>
      </c>
      <c r="C117" s="32">
        <f t="shared" ref="C117:C118" si="234">SUM(F117:R117)</f>
        <v>6</v>
      </c>
      <c r="D117" s="32">
        <v>4</v>
      </c>
      <c r="E117" s="32">
        <v>2</v>
      </c>
      <c r="F117" s="32" t="s">
        <v>129</v>
      </c>
      <c r="G117" s="32" t="s">
        <v>129</v>
      </c>
      <c r="H117" s="32">
        <v>1</v>
      </c>
      <c r="I117" s="32">
        <v>1</v>
      </c>
      <c r="J117" s="32" t="s">
        <v>129</v>
      </c>
      <c r="K117" s="32" t="s">
        <v>129</v>
      </c>
      <c r="L117" s="32" t="s">
        <v>129</v>
      </c>
      <c r="M117" s="32">
        <v>3</v>
      </c>
      <c r="N117" s="32" t="s">
        <v>129</v>
      </c>
      <c r="O117" s="32">
        <v>1</v>
      </c>
      <c r="P117" s="32" t="s">
        <v>129</v>
      </c>
      <c r="Q117" s="32" t="s">
        <v>129</v>
      </c>
      <c r="R117" s="32" t="s">
        <v>129</v>
      </c>
      <c r="S117" s="32">
        <v>1</v>
      </c>
      <c r="T117" s="33" t="s">
        <v>129</v>
      </c>
    </row>
    <row r="118" spans="1:20" x14ac:dyDescent="0.2">
      <c r="A118" s="15"/>
      <c r="B118" s="19" t="s">
        <v>234</v>
      </c>
      <c r="C118" s="32">
        <f t="shared" si="234"/>
        <v>211</v>
      </c>
      <c r="D118" s="32">
        <v>179</v>
      </c>
      <c r="E118" s="32">
        <v>32</v>
      </c>
      <c r="F118" s="32">
        <v>5</v>
      </c>
      <c r="G118" s="32">
        <v>12</v>
      </c>
      <c r="H118" s="32">
        <v>20</v>
      </c>
      <c r="I118" s="32">
        <v>24</v>
      </c>
      <c r="J118" s="32" t="s">
        <v>129</v>
      </c>
      <c r="K118" s="32">
        <v>7</v>
      </c>
      <c r="L118" s="32">
        <v>11</v>
      </c>
      <c r="M118" s="32">
        <v>94</v>
      </c>
      <c r="N118" s="32">
        <v>32</v>
      </c>
      <c r="O118" s="32">
        <v>6</v>
      </c>
      <c r="P118" s="32" t="s">
        <v>129</v>
      </c>
      <c r="Q118" s="32" t="s">
        <v>129</v>
      </c>
      <c r="R118" s="32" t="s">
        <v>129</v>
      </c>
      <c r="S118" s="32">
        <v>45</v>
      </c>
      <c r="T118" s="33">
        <v>5</v>
      </c>
    </row>
    <row r="119" spans="1:20" x14ac:dyDescent="0.2">
      <c r="A119" s="15"/>
      <c r="B119" s="19" t="s">
        <v>146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5"/>
    </row>
    <row r="120" spans="1:20" x14ac:dyDescent="0.2">
      <c r="A120" s="15" t="s">
        <v>48</v>
      </c>
      <c r="B120" s="19" t="s">
        <v>161</v>
      </c>
      <c r="C120" s="34">
        <f>SUM(F120:R120)</f>
        <v>161</v>
      </c>
      <c r="D120" s="34">
        <f>D121</f>
        <v>118</v>
      </c>
      <c r="E120" s="34">
        <f t="shared" ref="E120:T120" si="235">E121</f>
        <v>43</v>
      </c>
      <c r="F120" s="34">
        <f t="shared" si="235"/>
        <v>5</v>
      </c>
      <c r="G120" s="34">
        <f t="shared" si="235"/>
        <v>17</v>
      </c>
      <c r="H120" s="34">
        <f t="shared" si="235"/>
        <v>7</v>
      </c>
      <c r="I120" s="34">
        <f t="shared" si="235"/>
        <v>13</v>
      </c>
      <c r="J120" s="34">
        <f t="shared" si="235"/>
        <v>2</v>
      </c>
      <c r="K120" s="34">
        <f t="shared" si="235"/>
        <v>11</v>
      </c>
      <c r="L120" s="34">
        <f t="shared" si="235"/>
        <v>4</v>
      </c>
      <c r="M120" s="34">
        <f t="shared" si="235"/>
        <v>58</v>
      </c>
      <c r="N120" s="34">
        <f t="shared" si="235"/>
        <v>33</v>
      </c>
      <c r="O120" s="34">
        <f t="shared" si="235"/>
        <v>10</v>
      </c>
      <c r="P120" s="34">
        <f t="shared" si="235"/>
        <v>1</v>
      </c>
      <c r="Q120" s="34" t="str">
        <f t="shared" si="235"/>
        <v>-</v>
      </c>
      <c r="R120" s="34" t="str">
        <f t="shared" si="235"/>
        <v>-</v>
      </c>
      <c r="S120" s="34">
        <f t="shared" si="235"/>
        <v>19</v>
      </c>
      <c r="T120" s="35">
        <f t="shared" si="235"/>
        <v>2</v>
      </c>
    </row>
    <row r="121" spans="1:20" ht="17.25" customHeight="1" x14ac:dyDescent="0.2">
      <c r="A121" s="15"/>
      <c r="B121" s="19" t="s">
        <v>234</v>
      </c>
      <c r="C121" s="32">
        <f t="shared" ref="C121" si="236">SUM(F121:R121)</f>
        <v>161</v>
      </c>
      <c r="D121" s="32">
        <v>118</v>
      </c>
      <c r="E121" s="32">
        <v>43</v>
      </c>
      <c r="F121" s="32">
        <v>5</v>
      </c>
      <c r="G121" s="32">
        <v>17</v>
      </c>
      <c r="H121" s="32">
        <v>7</v>
      </c>
      <c r="I121" s="32">
        <v>13</v>
      </c>
      <c r="J121" s="32">
        <v>2</v>
      </c>
      <c r="K121" s="32">
        <v>11</v>
      </c>
      <c r="L121" s="32">
        <v>4</v>
      </c>
      <c r="M121" s="32">
        <v>58</v>
      </c>
      <c r="N121" s="32">
        <v>33</v>
      </c>
      <c r="O121" s="32">
        <v>10</v>
      </c>
      <c r="P121" s="32">
        <v>1</v>
      </c>
      <c r="Q121" s="32" t="s">
        <v>129</v>
      </c>
      <c r="R121" s="32" t="s">
        <v>129</v>
      </c>
      <c r="S121" s="32">
        <v>19</v>
      </c>
      <c r="T121" s="33">
        <v>2</v>
      </c>
    </row>
    <row r="122" spans="1:20" x14ac:dyDescent="0.2">
      <c r="A122" s="15"/>
      <c r="B122" s="19" t="s">
        <v>146</v>
      </c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5"/>
    </row>
    <row r="123" spans="1:20" x14ac:dyDescent="0.2">
      <c r="A123" s="15" t="s">
        <v>49</v>
      </c>
      <c r="B123" s="19" t="s">
        <v>111</v>
      </c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7"/>
    </row>
    <row r="124" spans="1:20" x14ac:dyDescent="0.2">
      <c r="A124" s="15"/>
      <c r="B124" s="19" t="s">
        <v>242</v>
      </c>
      <c r="C124" s="34">
        <f>SUM(F124:R124)</f>
        <v>38</v>
      </c>
      <c r="D124" s="34">
        <f>D125</f>
        <v>33</v>
      </c>
      <c r="E124" s="34">
        <f t="shared" ref="E124" si="237">E125</f>
        <v>5</v>
      </c>
      <c r="F124" s="34">
        <f t="shared" ref="F124" si="238">F125</f>
        <v>3</v>
      </c>
      <c r="G124" s="34">
        <f t="shared" ref="G124" si="239">G125</f>
        <v>1</v>
      </c>
      <c r="H124" s="34">
        <f t="shared" ref="H124" si="240">H125</f>
        <v>6</v>
      </c>
      <c r="I124" s="34">
        <f t="shared" ref="I124" si="241">I125</f>
        <v>5</v>
      </c>
      <c r="J124" s="34" t="str">
        <f t="shared" ref="J124" si="242">J125</f>
        <v>-</v>
      </c>
      <c r="K124" s="34" t="str">
        <f t="shared" ref="K124" si="243">K125</f>
        <v>-</v>
      </c>
      <c r="L124" s="34">
        <f t="shared" ref="L124" si="244">L125</f>
        <v>2</v>
      </c>
      <c r="M124" s="34">
        <f t="shared" ref="M124" si="245">M125</f>
        <v>18</v>
      </c>
      <c r="N124" s="34">
        <f t="shared" ref="N124" si="246">N125</f>
        <v>2</v>
      </c>
      <c r="O124" s="34">
        <f t="shared" ref="O124" si="247">O125</f>
        <v>1</v>
      </c>
      <c r="P124" s="34" t="str">
        <f t="shared" ref="P124" si="248">P125</f>
        <v>-</v>
      </c>
      <c r="Q124" s="34" t="str">
        <f t="shared" ref="Q124" si="249">Q125</f>
        <v>-</v>
      </c>
      <c r="R124" s="34" t="str">
        <f t="shared" ref="R124" si="250">R125</f>
        <v>-</v>
      </c>
      <c r="S124" s="34">
        <f t="shared" ref="S124" si="251">S125</f>
        <v>11</v>
      </c>
      <c r="T124" s="35">
        <f t="shared" ref="T124" si="252">T125</f>
        <v>2</v>
      </c>
    </row>
    <row r="125" spans="1:20" ht="17.25" customHeight="1" x14ac:dyDescent="0.2">
      <c r="A125" s="15"/>
      <c r="B125" s="19" t="s">
        <v>234</v>
      </c>
      <c r="C125" s="32">
        <f t="shared" ref="C125" si="253">SUM(F125:R125)</f>
        <v>38</v>
      </c>
      <c r="D125" s="32">
        <v>33</v>
      </c>
      <c r="E125" s="32">
        <v>5</v>
      </c>
      <c r="F125" s="32">
        <v>3</v>
      </c>
      <c r="G125" s="32">
        <v>1</v>
      </c>
      <c r="H125" s="32">
        <v>6</v>
      </c>
      <c r="I125" s="32">
        <v>5</v>
      </c>
      <c r="J125" s="32" t="s">
        <v>129</v>
      </c>
      <c r="K125" s="32" t="s">
        <v>129</v>
      </c>
      <c r="L125" s="32">
        <v>2</v>
      </c>
      <c r="M125" s="32">
        <v>18</v>
      </c>
      <c r="N125" s="32">
        <v>2</v>
      </c>
      <c r="O125" s="32">
        <v>1</v>
      </c>
      <c r="P125" s="32" t="s">
        <v>129</v>
      </c>
      <c r="Q125" s="32" t="s">
        <v>129</v>
      </c>
      <c r="R125" s="32" t="s">
        <v>129</v>
      </c>
      <c r="S125" s="32">
        <v>11</v>
      </c>
      <c r="T125" s="33">
        <v>2</v>
      </c>
    </row>
    <row r="126" spans="1:20" x14ac:dyDescent="0.2">
      <c r="A126" s="15"/>
      <c r="B126" s="19" t="s">
        <v>146</v>
      </c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5"/>
    </row>
    <row r="127" spans="1:20" x14ac:dyDescent="0.2">
      <c r="A127" s="15" t="s">
        <v>50</v>
      </c>
      <c r="B127" s="19" t="s">
        <v>162</v>
      </c>
      <c r="C127" s="34">
        <f>SUM(F127:R127)</f>
        <v>53</v>
      </c>
      <c r="D127" s="34">
        <f>D128</f>
        <v>45</v>
      </c>
      <c r="E127" s="34">
        <f t="shared" ref="E127" si="254">E128</f>
        <v>8</v>
      </c>
      <c r="F127" s="34">
        <f t="shared" ref="F127" si="255">F128</f>
        <v>2</v>
      </c>
      <c r="G127" s="34">
        <f t="shared" ref="G127" si="256">G128</f>
        <v>2</v>
      </c>
      <c r="H127" s="34">
        <f t="shared" ref="H127" si="257">H128</f>
        <v>2</v>
      </c>
      <c r="I127" s="34">
        <f t="shared" ref="I127" si="258">I128</f>
        <v>3</v>
      </c>
      <c r="J127" s="34" t="str">
        <f t="shared" ref="J127" si="259">J128</f>
        <v>-</v>
      </c>
      <c r="K127" s="34">
        <f t="shared" ref="K127" si="260">K128</f>
        <v>1</v>
      </c>
      <c r="L127" s="34">
        <f t="shared" ref="L127" si="261">L128</f>
        <v>3</v>
      </c>
      <c r="M127" s="34">
        <f t="shared" ref="M127" si="262">M128</f>
        <v>31</v>
      </c>
      <c r="N127" s="34">
        <f t="shared" ref="N127" si="263">N128</f>
        <v>4</v>
      </c>
      <c r="O127" s="34">
        <f t="shared" ref="O127" si="264">O128</f>
        <v>5</v>
      </c>
      <c r="P127" s="34" t="str">
        <f t="shared" ref="P127" si="265">P128</f>
        <v>-</v>
      </c>
      <c r="Q127" s="34" t="str">
        <f t="shared" ref="Q127" si="266">Q128</f>
        <v>-</v>
      </c>
      <c r="R127" s="34" t="str">
        <f t="shared" ref="R127" si="267">R128</f>
        <v>-</v>
      </c>
      <c r="S127" s="34">
        <f t="shared" ref="S127" si="268">S128</f>
        <v>14</v>
      </c>
      <c r="T127" s="35">
        <f t="shared" ref="T127" si="269">T128</f>
        <v>1</v>
      </c>
    </row>
    <row r="128" spans="1:20" ht="17.25" customHeight="1" x14ac:dyDescent="0.2">
      <c r="A128" s="15"/>
      <c r="B128" s="19" t="s">
        <v>234</v>
      </c>
      <c r="C128" s="32">
        <f t="shared" ref="C128" si="270">SUM(F128:R128)</f>
        <v>53</v>
      </c>
      <c r="D128" s="32">
        <v>45</v>
      </c>
      <c r="E128" s="32">
        <v>8</v>
      </c>
      <c r="F128" s="32">
        <v>2</v>
      </c>
      <c r="G128" s="32">
        <v>2</v>
      </c>
      <c r="H128" s="32">
        <v>2</v>
      </c>
      <c r="I128" s="32">
        <v>3</v>
      </c>
      <c r="J128" s="32" t="s">
        <v>129</v>
      </c>
      <c r="K128" s="32">
        <v>1</v>
      </c>
      <c r="L128" s="32">
        <v>3</v>
      </c>
      <c r="M128" s="32">
        <v>31</v>
      </c>
      <c r="N128" s="32">
        <v>4</v>
      </c>
      <c r="O128" s="32">
        <v>5</v>
      </c>
      <c r="P128" s="32" t="s">
        <v>129</v>
      </c>
      <c r="Q128" s="32" t="s">
        <v>129</v>
      </c>
      <c r="R128" s="32" t="s">
        <v>129</v>
      </c>
      <c r="S128" s="32">
        <v>14</v>
      </c>
      <c r="T128" s="33">
        <v>1</v>
      </c>
    </row>
    <row r="129" spans="1:20" x14ac:dyDescent="0.2">
      <c r="A129" s="15"/>
      <c r="B129" s="19" t="s">
        <v>146</v>
      </c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5"/>
    </row>
    <row r="130" spans="1:20" x14ac:dyDescent="0.2">
      <c r="A130" s="15" t="s">
        <v>51</v>
      </c>
      <c r="B130" s="19" t="s">
        <v>163</v>
      </c>
      <c r="C130" s="34">
        <f>SUM(F130:R130)</f>
        <v>333</v>
      </c>
      <c r="D130" s="34">
        <f>D131</f>
        <v>251</v>
      </c>
      <c r="E130" s="34">
        <f t="shared" ref="E130" si="271">E131</f>
        <v>82</v>
      </c>
      <c r="F130" s="34">
        <f t="shared" ref="F130" si="272">F131</f>
        <v>9</v>
      </c>
      <c r="G130" s="34">
        <f t="shared" ref="G130" si="273">G131</f>
        <v>31</v>
      </c>
      <c r="H130" s="34">
        <f t="shared" ref="H130" si="274">H131</f>
        <v>35</v>
      </c>
      <c r="I130" s="34">
        <f t="shared" ref="I130" si="275">I131</f>
        <v>49</v>
      </c>
      <c r="J130" s="34">
        <f t="shared" ref="J130" si="276">J131</f>
        <v>2</v>
      </c>
      <c r="K130" s="34">
        <f t="shared" ref="K130" si="277">K131</f>
        <v>12</v>
      </c>
      <c r="L130" s="34">
        <f t="shared" ref="L130" si="278">L131</f>
        <v>16</v>
      </c>
      <c r="M130" s="34">
        <f t="shared" ref="M130" si="279">M131</f>
        <v>138</v>
      </c>
      <c r="N130" s="34">
        <f t="shared" ref="N130" si="280">N131</f>
        <v>33</v>
      </c>
      <c r="O130" s="34">
        <f t="shared" ref="O130" si="281">O131</f>
        <v>8</v>
      </c>
      <c r="P130" s="34" t="str">
        <f t="shared" ref="P130" si="282">P131</f>
        <v>-</v>
      </c>
      <c r="Q130" s="34" t="str">
        <f t="shared" ref="Q130" si="283">Q131</f>
        <v>-</v>
      </c>
      <c r="R130" s="34" t="str">
        <f t="shared" ref="R130" si="284">R131</f>
        <v>-</v>
      </c>
      <c r="S130" s="34">
        <f t="shared" ref="S130" si="285">S131</f>
        <v>75</v>
      </c>
      <c r="T130" s="35">
        <f t="shared" ref="T130" si="286">T131</f>
        <v>10</v>
      </c>
    </row>
    <row r="131" spans="1:20" ht="17.25" customHeight="1" x14ac:dyDescent="0.2">
      <c r="A131" s="15"/>
      <c r="B131" s="19" t="s">
        <v>233</v>
      </c>
      <c r="C131" s="32">
        <f t="shared" ref="C131" si="287">SUM(F131:R131)</f>
        <v>333</v>
      </c>
      <c r="D131" s="32">
        <v>251</v>
      </c>
      <c r="E131" s="32">
        <v>82</v>
      </c>
      <c r="F131" s="32">
        <v>9</v>
      </c>
      <c r="G131" s="32">
        <v>31</v>
      </c>
      <c r="H131" s="32">
        <v>35</v>
      </c>
      <c r="I131" s="32">
        <v>49</v>
      </c>
      <c r="J131" s="32">
        <v>2</v>
      </c>
      <c r="K131" s="32">
        <v>12</v>
      </c>
      <c r="L131" s="32">
        <v>16</v>
      </c>
      <c r="M131" s="32">
        <v>138</v>
      </c>
      <c r="N131" s="32">
        <v>33</v>
      </c>
      <c r="O131" s="32">
        <v>8</v>
      </c>
      <c r="P131" s="32" t="s">
        <v>129</v>
      </c>
      <c r="Q131" s="32" t="s">
        <v>129</v>
      </c>
      <c r="R131" s="32" t="s">
        <v>129</v>
      </c>
      <c r="S131" s="32">
        <v>75</v>
      </c>
      <c r="T131" s="33">
        <v>10</v>
      </c>
    </row>
    <row r="132" spans="1:20" x14ac:dyDescent="0.2">
      <c r="A132" s="15"/>
      <c r="B132" s="19" t="s">
        <v>146</v>
      </c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5"/>
    </row>
    <row r="133" spans="1:20" x14ac:dyDescent="0.2">
      <c r="A133" s="15" t="s">
        <v>52</v>
      </c>
      <c r="B133" s="19" t="s">
        <v>164</v>
      </c>
      <c r="C133" s="34">
        <f>SUM(F133:R133)</f>
        <v>24</v>
      </c>
      <c r="D133" s="34">
        <f>SUM(D134:D135)</f>
        <v>17</v>
      </c>
      <c r="E133" s="34">
        <f t="shared" ref="E133" si="288">SUM(E134:E135)</f>
        <v>7</v>
      </c>
      <c r="F133" s="34">
        <f t="shared" ref="F133" si="289">SUM(F134:F135)</f>
        <v>1</v>
      </c>
      <c r="G133" s="34">
        <f t="shared" ref="G133" si="290">SUM(G134:G135)</f>
        <v>3</v>
      </c>
      <c r="H133" s="34" t="s">
        <v>129</v>
      </c>
      <c r="I133" s="34">
        <f t="shared" ref="I133" si="291">SUM(I134:I135)</f>
        <v>3</v>
      </c>
      <c r="J133" s="34">
        <f t="shared" ref="J133" si="292">SUM(J134:J135)</f>
        <v>1</v>
      </c>
      <c r="K133" s="34">
        <f t="shared" ref="K133" si="293">SUM(K134:K135)</f>
        <v>1</v>
      </c>
      <c r="L133" s="34">
        <f t="shared" ref="L133" si="294">SUM(L134:L135)</f>
        <v>2</v>
      </c>
      <c r="M133" s="34">
        <f t="shared" ref="M133" si="295">SUM(M134:M135)</f>
        <v>10</v>
      </c>
      <c r="N133" s="34">
        <f t="shared" ref="N133" si="296">SUM(N134:N135)</f>
        <v>3</v>
      </c>
      <c r="O133" s="34" t="s">
        <v>129</v>
      </c>
      <c r="P133" s="34" t="s">
        <v>129</v>
      </c>
      <c r="Q133" s="34" t="s">
        <v>129</v>
      </c>
      <c r="R133" s="34" t="s">
        <v>129</v>
      </c>
      <c r="S133" s="34">
        <f t="shared" ref="S133" si="297">SUM(S134:S135)</f>
        <v>5</v>
      </c>
      <c r="T133" s="35" t="s">
        <v>129</v>
      </c>
    </row>
    <row r="134" spans="1:20" ht="17.25" customHeight="1" x14ac:dyDescent="0.2">
      <c r="A134" s="15"/>
      <c r="B134" s="19" t="s">
        <v>233</v>
      </c>
      <c r="C134" s="32">
        <f t="shared" ref="C134:C135" si="298">SUM(F134:R134)</f>
        <v>18</v>
      </c>
      <c r="D134" s="32">
        <v>13</v>
      </c>
      <c r="E134" s="32">
        <v>5</v>
      </c>
      <c r="F134" s="32">
        <v>1</v>
      </c>
      <c r="G134" s="32">
        <v>2</v>
      </c>
      <c r="H134" s="32" t="s">
        <v>129</v>
      </c>
      <c r="I134" s="32">
        <v>2</v>
      </c>
      <c r="J134" s="32">
        <v>1</v>
      </c>
      <c r="K134" s="32">
        <v>1</v>
      </c>
      <c r="L134" s="32">
        <v>2</v>
      </c>
      <c r="M134" s="32">
        <v>7</v>
      </c>
      <c r="N134" s="32">
        <v>2</v>
      </c>
      <c r="O134" s="32" t="s">
        <v>129</v>
      </c>
      <c r="P134" s="32" t="s">
        <v>129</v>
      </c>
      <c r="Q134" s="32" t="s">
        <v>129</v>
      </c>
      <c r="R134" s="32" t="s">
        <v>129</v>
      </c>
      <c r="S134" s="32">
        <v>4</v>
      </c>
      <c r="T134" s="33" t="s">
        <v>129</v>
      </c>
    </row>
    <row r="135" spans="1:20" x14ac:dyDescent="0.2">
      <c r="A135" s="15"/>
      <c r="B135" s="19" t="s">
        <v>234</v>
      </c>
      <c r="C135" s="32">
        <f t="shared" si="298"/>
        <v>6</v>
      </c>
      <c r="D135" s="32">
        <v>4</v>
      </c>
      <c r="E135" s="32">
        <v>2</v>
      </c>
      <c r="F135" s="32" t="s">
        <v>129</v>
      </c>
      <c r="G135" s="32">
        <v>1</v>
      </c>
      <c r="H135" s="32" t="s">
        <v>129</v>
      </c>
      <c r="I135" s="32">
        <v>1</v>
      </c>
      <c r="J135" s="32" t="s">
        <v>129</v>
      </c>
      <c r="K135" s="32" t="s">
        <v>129</v>
      </c>
      <c r="L135" s="32" t="s">
        <v>129</v>
      </c>
      <c r="M135" s="32">
        <v>3</v>
      </c>
      <c r="N135" s="32">
        <v>1</v>
      </c>
      <c r="O135" s="32" t="s">
        <v>129</v>
      </c>
      <c r="P135" s="32" t="s">
        <v>129</v>
      </c>
      <c r="Q135" s="32" t="s">
        <v>129</v>
      </c>
      <c r="R135" s="32" t="s">
        <v>129</v>
      </c>
      <c r="S135" s="32">
        <v>1</v>
      </c>
      <c r="T135" s="33" t="s">
        <v>129</v>
      </c>
    </row>
    <row r="136" spans="1:20" x14ac:dyDescent="0.2">
      <c r="A136" s="15"/>
      <c r="B136" s="19" t="s">
        <v>146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5"/>
    </row>
    <row r="137" spans="1:20" x14ac:dyDescent="0.2">
      <c r="A137" s="15" t="s">
        <v>53</v>
      </c>
      <c r="B137" s="19" t="s">
        <v>214</v>
      </c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7"/>
    </row>
    <row r="138" spans="1:20" x14ac:dyDescent="0.2">
      <c r="A138" s="15"/>
      <c r="B138" s="19" t="s">
        <v>243</v>
      </c>
      <c r="C138" s="34">
        <f>SUM(F138:R138)</f>
        <v>64</v>
      </c>
      <c r="D138" s="34">
        <f>SUM(D139:D140)</f>
        <v>49</v>
      </c>
      <c r="E138" s="34">
        <f t="shared" ref="E138" si="299">SUM(E139:E140)</f>
        <v>15</v>
      </c>
      <c r="F138" s="34">
        <f t="shared" ref="F138" si="300">SUM(F139:F140)</f>
        <v>2</v>
      </c>
      <c r="G138" s="34">
        <f t="shared" ref="G138" si="301">SUM(G139:G140)</f>
        <v>4</v>
      </c>
      <c r="H138" s="34">
        <f t="shared" ref="H138" si="302">SUM(H139:H140)</f>
        <v>1</v>
      </c>
      <c r="I138" s="34">
        <f t="shared" ref="I138" si="303">SUM(I139:I140)</f>
        <v>9</v>
      </c>
      <c r="J138" s="34">
        <f t="shared" ref="J138" si="304">SUM(J139:J140)</f>
        <v>2</v>
      </c>
      <c r="K138" s="34">
        <f t="shared" ref="K138" si="305">SUM(K139:K140)</f>
        <v>6</v>
      </c>
      <c r="L138" s="34">
        <f t="shared" ref="L138" si="306">SUM(L139:L140)</f>
        <v>1</v>
      </c>
      <c r="M138" s="34">
        <f t="shared" ref="M138" si="307">SUM(M139:M140)</f>
        <v>22</v>
      </c>
      <c r="N138" s="34">
        <f t="shared" ref="N138" si="308">SUM(N139:N140)</f>
        <v>11</v>
      </c>
      <c r="O138" s="34">
        <f t="shared" ref="O138" si="309">SUM(O139:O140)</f>
        <v>6</v>
      </c>
      <c r="P138" s="34" t="s">
        <v>129</v>
      </c>
      <c r="Q138" s="34" t="s">
        <v>129</v>
      </c>
      <c r="R138" s="34" t="s">
        <v>129</v>
      </c>
      <c r="S138" s="34">
        <f t="shared" ref="S138" si="310">SUM(S139:S140)</f>
        <v>12</v>
      </c>
      <c r="T138" s="35" t="s">
        <v>129</v>
      </c>
    </row>
    <row r="139" spans="1:20" ht="17.25" customHeight="1" x14ac:dyDescent="0.2">
      <c r="A139" s="15"/>
      <c r="B139" s="19" t="s">
        <v>233</v>
      </c>
      <c r="C139" s="32">
        <f t="shared" ref="C139:C140" si="311">SUM(F139:R139)</f>
        <v>30</v>
      </c>
      <c r="D139" s="32">
        <v>22</v>
      </c>
      <c r="E139" s="32">
        <v>8</v>
      </c>
      <c r="F139" s="32" t="s">
        <v>129</v>
      </c>
      <c r="G139" s="32">
        <v>2</v>
      </c>
      <c r="H139" s="32" t="s">
        <v>129</v>
      </c>
      <c r="I139" s="32">
        <v>5</v>
      </c>
      <c r="J139" s="32">
        <v>2</v>
      </c>
      <c r="K139" s="32">
        <v>1</v>
      </c>
      <c r="L139" s="32">
        <v>1</v>
      </c>
      <c r="M139" s="32">
        <v>11</v>
      </c>
      <c r="N139" s="32">
        <v>7</v>
      </c>
      <c r="O139" s="32">
        <v>1</v>
      </c>
      <c r="P139" s="32" t="s">
        <v>129</v>
      </c>
      <c r="Q139" s="32" t="s">
        <v>129</v>
      </c>
      <c r="R139" s="32" t="s">
        <v>129</v>
      </c>
      <c r="S139" s="32">
        <v>7</v>
      </c>
      <c r="T139" s="33" t="s">
        <v>129</v>
      </c>
    </row>
    <row r="140" spans="1:20" x14ac:dyDescent="0.2">
      <c r="A140" s="15"/>
      <c r="B140" s="19" t="s">
        <v>234</v>
      </c>
      <c r="C140" s="32">
        <f t="shared" si="311"/>
        <v>34</v>
      </c>
      <c r="D140" s="32">
        <v>27</v>
      </c>
      <c r="E140" s="32">
        <v>7</v>
      </c>
      <c r="F140" s="32">
        <v>2</v>
      </c>
      <c r="G140" s="32">
        <v>2</v>
      </c>
      <c r="H140" s="32">
        <v>1</v>
      </c>
      <c r="I140" s="32">
        <v>4</v>
      </c>
      <c r="J140" s="32" t="s">
        <v>129</v>
      </c>
      <c r="K140" s="32">
        <v>5</v>
      </c>
      <c r="L140" s="32" t="s">
        <v>129</v>
      </c>
      <c r="M140" s="32">
        <v>11</v>
      </c>
      <c r="N140" s="32">
        <v>4</v>
      </c>
      <c r="O140" s="32">
        <v>5</v>
      </c>
      <c r="P140" s="32" t="s">
        <v>129</v>
      </c>
      <c r="Q140" s="32" t="s">
        <v>129</v>
      </c>
      <c r="R140" s="32" t="s">
        <v>129</v>
      </c>
      <c r="S140" s="32">
        <v>5</v>
      </c>
      <c r="T140" s="33" t="s">
        <v>129</v>
      </c>
    </row>
    <row r="141" spans="1:20" x14ac:dyDescent="0.2">
      <c r="A141" s="15"/>
      <c r="B141" s="19" t="s">
        <v>146</v>
      </c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5"/>
    </row>
    <row r="142" spans="1:20" x14ac:dyDescent="0.2">
      <c r="A142" s="15" t="s">
        <v>54</v>
      </c>
      <c r="B142" s="19" t="s">
        <v>165</v>
      </c>
      <c r="C142" s="34">
        <f>SUM(F142:R142)</f>
        <v>84</v>
      </c>
      <c r="D142" s="34">
        <f>SUM(D143:D144)</f>
        <v>61</v>
      </c>
      <c r="E142" s="34">
        <f t="shared" ref="E142" si="312">SUM(E143:E144)</f>
        <v>23</v>
      </c>
      <c r="F142" s="34">
        <f t="shared" ref="F142" si="313">SUM(F143:F144)</f>
        <v>4</v>
      </c>
      <c r="G142" s="34">
        <f t="shared" ref="G142" si="314">SUM(G143:G144)</f>
        <v>4</v>
      </c>
      <c r="H142" s="34">
        <f t="shared" ref="H142" si="315">SUM(H143:H144)</f>
        <v>4</v>
      </c>
      <c r="I142" s="34">
        <f t="shared" ref="I142" si="316">SUM(I143:I144)</f>
        <v>11</v>
      </c>
      <c r="J142" s="34" t="s">
        <v>129</v>
      </c>
      <c r="K142" s="34">
        <f t="shared" ref="K142" si="317">SUM(K143:K144)</f>
        <v>6</v>
      </c>
      <c r="L142" s="34">
        <f t="shared" ref="L142" si="318">SUM(L143:L144)</f>
        <v>2</v>
      </c>
      <c r="M142" s="34">
        <f t="shared" ref="M142" si="319">SUM(M143:M144)</f>
        <v>32</v>
      </c>
      <c r="N142" s="34">
        <f t="shared" ref="N142" si="320">SUM(N143:N144)</f>
        <v>13</v>
      </c>
      <c r="O142" s="34">
        <f t="shared" ref="O142" si="321">SUM(O143:O144)</f>
        <v>6</v>
      </c>
      <c r="P142" s="34" t="s">
        <v>129</v>
      </c>
      <c r="Q142" s="34" t="s">
        <v>129</v>
      </c>
      <c r="R142" s="34">
        <f t="shared" ref="R142" si="322">SUM(R143:R144)</f>
        <v>2</v>
      </c>
      <c r="S142" s="34">
        <f t="shared" ref="S142" si="323">SUM(S143:S144)</f>
        <v>16</v>
      </c>
      <c r="T142" s="35" t="s">
        <v>129</v>
      </c>
    </row>
    <row r="143" spans="1:20" ht="17.25" customHeight="1" x14ac:dyDescent="0.2">
      <c r="A143" s="15"/>
      <c r="B143" s="19" t="s">
        <v>233</v>
      </c>
      <c r="C143" s="32">
        <f t="shared" ref="C143:C144" si="324">SUM(F143:R143)</f>
        <v>55</v>
      </c>
      <c r="D143" s="32">
        <v>39</v>
      </c>
      <c r="E143" s="32">
        <v>16</v>
      </c>
      <c r="F143" s="32">
        <v>4</v>
      </c>
      <c r="G143" s="32">
        <v>3</v>
      </c>
      <c r="H143" s="32">
        <v>2</v>
      </c>
      <c r="I143" s="32">
        <v>7</v>
      </c>
      <c r="J143" s="32" t="s">
        <v>129</v>
      </c>
      <c r="K143" s="32">
        <v>2</v>
      </c>
      <c r="L143" s="32">
        <v>1</v>
      </c>
      <c r="M143" s="32">
        <v>20</v>
      </c>
      <c r="N143" s="32">
        <v>10</v>
      </c>
      <c r="O143" s="32">
        <v>4</v>
      </c>
      <c r="P143" s="32" t="s">
        <v>129</v>
      </c>
      <c r="Q143" s="32" t="s">
        <v>129</v>
      </c>
      <c r="R143" s="32">
        <v>2</v>
      </c>
      <c r="S143" s="32">
        <v>9</v>
      </c>
      <c r="T143" s="33" t="s">
        <v>129</v>
      </c>
    </row>
    <row r="144" spans="1:20" x14ac:dyDescent="0.2">
      <c r="A144" s="15"/>
      <c r="B144" s="19" t="s">
        <v>234</v>
      </c>
      <c r="C144" s="32">
        <f t="shared" si="324"/>
        <v>29</v>
      </c>
      <c r="D144" s="32">
        <v>22</v>
      </c>
      <c r="E144" s="32">
        <v>7</v>
      </c>
      <c r="F144" s="32" t="s">
        <v>129</v>
      </c>
      <c r="G144" s="32">
        <v>1</v>
      </c>
      <c r="H144" s="32">
        <v>2</v>
      </c>
      <c r="I144" s="32">
        <v>4</v>
      </c>
      <c r="J144" s="32" t="s">
        <v>129</v>
      </c>
      <c r="K144" s="32">
        <v>4</v>
      </c>
      <c r="L144" s="32">
        <v>1</v>
      </c>
      <c r="M144" s="32">
        <v>12</v>
      </c>
      <c r="N144" s="32">
        <v>3</v>
      </c>
      <c r="O144" s="32">
        <v>2</v>
      </c>
      <c r="P144" s="32" t="s">
        <v>129</v>
      </c>
      <c r="Q144" s="32" t="s">
        <v>129</v>
      </c>
      <c r="R144" s="32" t="s">
        <v>129</v>
      </c>
      <c r="S144" s="32">
        <v>7</v>
      </c>
      <c r="T144" s="33" t="s">
        <v>129</v>
      </c>
    </row>
    <row r="145" spans="1:20" x14ac:dyDescent="0.2">
      <c r="A145" s="15"/>
      <c r="B145" s="19" t="s">
        <v>146</v>
      </c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5"/>
    </row>
    <row r="146" spans="1:20" x14ac:dyDescent="0.2">
      <c r="A146" s="15" t="s">
        <v>55</v>
      </c>
      <c r="B146" s="19" t="s">
        <v>112</v>
      </c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7"/>
    </row>
    <row r="147" spans="1:20" x14ac:dyDescent="0.2">
      <c r="A147" s="15"/>
      <c r="B147" s="19" t="s">
        <v>244</v>
      </c>
      <c r="C147" s="34">
        <f>SUM(F147:R147)</f>
        <v>42</v>
      </c>
      <c r="D147" s="34">
        <f>SUM(D148:D149)</f>
        <v>31</v>
      </c>
      <c r="E147" s="34">
        <f t="shared" ref="E147" si="325">SUM(E148:E149)</f>
        <v>11</v>
      </c>
      <c r="F147" s="34" t="s">
        <v>129</v>
      </c>
      <c r="G147" s="34">
        <f t="shared" ref="G147" si="326">SUM(G148:G149)</f>
        <v>5</v>
      </c>
      <c r="H147" s="34">
        <f t="shared" ref="H147" si="327">SUM(H148:H149)</f>
        <v>1</v>
      </c>
      <c r="I147" s="34">
        <f t="shared" ref="I147" si="328">SUM(I148:I149)</f>
        <v>5</v>
      </c>
      <c r="J147" s="34" t="s">
        <v>129</v>
      </c>
      <c r="K147" s="34">
        <f t="shared" ref="K147" si="329">SUM(K148:K149)</f>
        <v>4</v>
      </c>
      <c r="L147" s="34">
        <f t="shared" ref="L147" si="330">SUM(L148:L149)</f>
        <v>2</v>
      </c>
      <c r="M147" s="34">
        <f t="shared" ref="M147" si="331">SUM(M148:M149)</f>
        <v>17</v>
      </c>
      <c r="N147" s="34">
        <f t="shared" ref="N147" si="332">SUM(N148:N149)</f>
        <v>6</v>
      </c>
      <c r="O147" s="34">
        <f t="shared" ref="O147" si="333">SUM(O148:O149)</f>
        <v>2</v>
      </c>
      <c r="P147" s="34" t="s">
        <v>129</v>
      </c>
      <c r="Q147" s="34" t="s">
        <v>129</v>
      </c>
      <c r="R147" s="34" t="s">
        <v>129</v>
      </c>
      <c r="S147" s="34">
        <f t="shared" ref="S147" si="334">SUM(S148:S149)</f>
        <v>6</v>
      </c>
      <c r="T147" s="35" t="s">
        <v>129</v>
      </c>
    </row>
    <row r="148" spans="1:20" ht="17.25" customHeight="1" x14ac:dyDescent="0.2">
      <c r="A148" s="15"/>
      <c r="B148" s="19" t="s">
        <v>233</v>
      </c>
      <c r="C148" s="32">
        <f t="shared" ref="C148:C149" si="335">SUM(F148:R148)</f>
        <v>28</v>
      </c>
      <c r="D148" s="32">
        <v>20</v>
      </c>
      <c r="E148" s="32">
        <v>8</v>
      </c>
      <c r="F148" s="32" t="s">
        <v>129</v>
      </c>
      <c r="G148" s="32">
        <v>2</v>
      </c>
      <c r="H148" s="32">
        <v>1</v>
      </c>
      <c r="I148" s="32">
        <v>4</v>
      </c>
      <c r="J148" s="32" t="s">
        <v>129</v>
      </c>
      <c r="K148" s="32">
        <v>3</v>
      </c>
      <c r="L148" s="32">
        <v>2</v>
      </c>
      <c r="M148" s="32">
        <v>11</v>
      </c>
      <c r="N148" s="32">
        <v>3</v>
      </c>
      <c r="O148" s="32">
        <v>2</v>
      </c>
      <c r="P148" s="32" t="s">
        <v>129</v>
      </c>
      <c r="Q148" s="32" t="s">
        <v>129</v>
      </c>
      <c r="R148" s="32" t="s">
        <v>129</v>
      </c>
      <c r="S148" s="32">
        <v>2</v>
      </c>
      <c r="T148" s="33" t="s">
        <v>129</v>
      </c>
    </row>
    <row r="149" spans="1:20" x14ac:dyDescent="0.2">
      <c r="A149" s="15"/>
      <c r="B149" s="19" t="s">
        <v>234</v>
      </c>
      <c r="C149" s="32">
        <f t="shared" si="335"/>
        <v>14</v>
      </c>
      <c r="D149" s="32">
        <v>11</v>
      </c>
      <c r="E149" s="32">
        <v>3</v>
      </c>
      <c r="F149" s="32" t="s">
        <v>129</v>
      </c>
      <c r="G149" s="32">
        <v>3</v>
      </c>
      <c r="H149" s="32" t="s">
        <v>129</v>
      </c>
      <c r="I149" s="32">
        <v>1</v>
      </c>
      <c r="J149" s="32" t="s">
        <v>129</v>
      </c>
      <c r="K149" s="32">
        <v>1</v>
      </c>
      <c r="L149" s="32" t="s">
        <v>129</v>
      </c>
      <c r="M149" s="32">
        <v>6</v>
      </c>
      <c r="N149" s="32">
        <v>3</v>
      </c>
      <c r="O149" s="32" t="s">
        <v>129</v>
      </c>
      <c r="P149" s="32" t="s">
        <v>129</v>
      </c>
      <c r="Q149" s="32" t="s">
        <v>129</v>
      </c>
      <c r="R149" s="32" t="s">
        <v>129</v>
      </c>
      <c r="S149" s="32">
        <v>4</v>
      </c>
      <c r="T149" s="33" t="s">
        <v>129</v>
      </c>
    </row>
    <row r="150" spans="1:20" x14ac:dyDescent="0.2">
      <c r="A150" s="15"/>
      <c r="B150" s="19" t="s">
        <v>146</v>
      </c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5"/>
    </row>
    <row r="151" spans="1:20" x14ac:dyDescent="0.2">
      <c r="A151" s="15" t="s">
        <v>56</v>
      </c>
      <c r="B151" s="19" t="s">
        <v>166</v>
      </c>
      <c r="C151" s="34">
        <f>SUM(F151:R151)</f>
        <v>134</v>
      </c>
      <c r="D151" s="34">
        <f>SUM(D152:D153)</f>
        <v>91</v>
      </c>
      <c r="E151" s="34">
        <f t="shared" ref="E151" si="336">SUM(E152:E153)</f>
        <v>43</v>
      </c>
      <c r="F151" s="34">
        <f t="shared" ref="F151" si="337">SUM(F152:F153)</f>
        <v>3</v>
      </c>
      <c r="G151" s="34">
        <f t="shared" ref="G151" si="338">SUM(G152:G153)</f>
        <v>8</v>
      </c>
      <c r="H151" s="34">
        <f t="shared" ref="H151" si="339">SUM(H152:H153)</f>
        <v>10</v>
      </c>
      <c r="I151" s="34">
        <f t="shared" ref="I151" si="340">SUM(I152:I153)</f>
        <v>20</v>
      </c>
      <c r="J151" s="34">
        <f t="shared" ref="J151" si="341">SUM(J152:J153)</f>
        <v>1</v>
      </c>
      <c r="K151" s="34">
        <f t="shared" ref="K151" si="342">SUM(K152:K153)</f>
        <v>2</v>
      </c>
      <c r="L151" s="34">
        <f t="shared" ref="L151" si="343">SUM(L152:L153)</f>
        <v>7</v>
      </c>
      <c r="M151" s="34">
        <f t="shared" ref="M151" si="344">SUM(M152:M153)</f>
        <v>58</v>
      </c>
      <c r="N151" s="34">
        <f t="shared" ref="N151" si="345">SUM(N152:N153)</f>
        <v>15</v>
      </c>
      <c r="O151" s="34">
        <f t="shared" ref="O151" si="346">SUM(O152:O153)</f>
        <v>5</v>
      </c>
      <c r="P151" s="34" t="s">
        <v>129</v>
      </c>
      <c r="Q151" s="34" t="s">
        <v>129</v>
      </c>
      <c r="R151" s="34">
        <f t="shared" ref="R151" si="347">SUM(R152:R153)</f>
        <v>5</v>
      </c>
      <c r="S151" s="34">
        <f t="shared" ref="S151" si="348">SUM(S152:S153)</f>
        <v>31</v>
      </c>
      <c r="T151" s="35">
        <f t="shared" ref="T151" si="349">SUM(T152:T153)</f>
        <v>3</v>
      </c>
    </row>
    <row r="152" spans="1:20" ht="17.25" customHeight="1" x14ac:dyDescent="0.2">
      <c r="A152" s="15"/>
      <c r="B152" s="19" t="s">
        <v>233</v>
      </c>
      <c r="C152" s="32">
        <f t="shared" ref="C152:C153" si="350">SUM(F152:R152)</f>
        <v>70</v>
      </c>
      <c r="D152" s="32">
        <v>51</v>
      </c>
      <c r="E152" s="32">
        <v>19</v>
      </c>
      <c r="F152" s="32">
        <v>2</v>
      </c>
      <c r="G152" s="32">
        <v>3</v>
      </c>
      <c r="H152" s="32">
        <v>6</v>
      </c>
      <c r="I152" s="32">
        <v>11</v>
      </c>
      <c r="J152" s="32" t="s">
        <v>129</v>
      </c>
      <c r="K152" s="32">
        <v>1</v>
      </c>
      <c r="L152" s="32">
        <v>3</v>
      </c>
      <c r="M152" s="32">
        <v>27</v>
      </c>
      <c r="N152" s="32">
        <v>12</v>
      </c>
      <c r="O152" s="32">
        <v>3</v>
      </c>
      <c r="P152" s="32" t="s">
        <v>129</v>
      </c>
      <c r="Q152" s="32" t="s">
        <v>129</v>
      </c>
      <c r="R152" s="32">
        <v>2</v>
      </c>
      <c r="S152" s="32">
        <v>13</v>
      </c>
      <c r="T152" s="33">
        <v>1</v>
      </c>
    </row>
    <row r="153" spans="1:20" x14ac:dyDescent="0.2">
      <c r="A153" s="15"/>
      <c r="B153" s="19" t="s">
        <v>234</v>
      </c>
      <c r="C153" s="32">
        <f t="shared" si="350"/>
        <v>64</v>
      </c>
      <c r="D153" s="32">
        <v>40</v>
      </c>
      <c r="E153" s="32">
        <v>24</v>
      </c>
      <c r="F153" s="32">
        <v>1</v>
      </c>
      <c r="G153" s="32">
        <v>5</v>
      </c>
      <c r="H153" s="32">
        <v>4</v>
      </c>
      <c r="I153" s="32">
        <v>9</v>
      </c>
      <c r="J153" s="32">
        <v>1</v>
      </c>
      <c r="K153" s="32">
        <v>1</v>
      </c>
      <c r="L153" s="32">
        <v>4</v>
      </c>
      <c r="M153" s="32">
        <v>31</v>
      </c>
      <c r="N153" s="32">
        <v>3</v>
      </c>
      <c r="O153" s="32">
        <v>2</v>
      </c>
      <c r="P153" s="32" t="s">
        <v>129</v>
      </c>
      <c r="Q153" s="32" t="s">
        <v>129</v>
      </c>
      <c r="R153" s="32">
        <v>3</v>
      </c>
      <c r="S153" s="32">
        <v>18</v>
      </c>
      <c r="T153" s="33">
        <v>2</v>
      </c>
    </row>
    <row r="154" spans="1:20" x14ac:dyDescent="0.2">
      <c r="A154" s="15"/>
      <c r="B154" s="19" t="s">
        <v>146</v>
      </c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5"/>
    </row>
    <row r="155" spans="1:20" x14ac:dyDescent="0.2">
      <c r="A155" s="15" t="s">
        <v>57</v>
      </c>
      <c r="B155" s="19" t="s">
        <v>167</v>
      </c>
      <c r="C155" s="34">
        <f>SUM(F155:R155)</f>
        <v>540</v>
      </c>
      <c r="D155" s="34">
        <f>SUM(D156:D157)</f>
        <v>374</v>
      </c>
      <c r="E155" s="34">
        <f t="shared" ref="E155" si="351">SUM(E156:E157)</f>
        <v>166</v>
      </c>
      <c r="F155" s="34">
        <f t="shared" ref="F155" si="352">SUM(F156:F157)</f>
        <v>18</v>
      </c>
      <c r="G155" s="34">
        <f t="shared" ref="G155" si="353">SUM(G156:G157)</f>
        <v>28</v>
      </c>
      <c r="H155" s="34">
        <f t="shared" ref="H155" si="354">SUM(H156:H157)</f>
        <v>31</v>
      </c>
      <c r="I155" s="34">
        <f t="shared" ref="I155" si="355">SUM(I156:I157)</f>
        <v>64</v>
      </c>
      <c r="J155" s="34">
        <f t="shared" ref="J155" si="356">SUM(J156:J157)</f>
        <v>5</v>
      </c>
      <c r="K155" s="34">
        <f t="shared" ref="K155" si="357">SUM(K156:K157)</f>
        <v>19</v>
      </c>
      <c r="L155" s="34">
        <f t="shared" ref="L155" si="358">SUM(L156:L157)</f>
        <v>18</v>
      </c>
      <c r="M155" s="34">
        <f t="shared" ref="M155" si="359">SUM(M156:M157)</f>
        <v>215</v>
      </c>
      <c r="N155" s="34">
        <f t="shared" ref="N155" si="360">SUM(N156:N157)</f>
        <v>78</v>
      </c>
      <c r="O155" s="34">
        <f t="shared" ref="O155" si="361">SUM(O156:O157)</f>
        <v>49</v>
      </c>
      <c r="P155" s="34">
        <f t="shared" ref="P155" si="362">SUM(P156:P157)</f>
        <v>3</v>
      </c>
      <c r="Q155" s="34" t="s">
        <v>129</v>
      </c>
      <c r="R155" s="34">
        <f t="shared" ref="R155" si="363">SUM(R156:R157)</f>
        <v>12</v>
      </c>
      <c r="S155" s="34">
        <f t="shared" ref="S155" si="364">SUM(S156:S157)</f>
        <v>85</v>
      </c>
      <c r="T155" s="35" t="s">
        <v>129</v>
      </c>
    </row>
    <row r="156" spans="1:20" ht="17.25" customHeight="1" x14ac:dyDescent="0.2">
      <c r="A156" s="15"/>
      <c r="B156" s="19" t="s">
        <v>233</v>
      </c>
      <c r="C156" s="32">
        <f t="shared" ref="C156:C157" si="365">SUM(F156:R156)</f>
        <v>291</v>
      </c>
      <c r="D156" s="32">
        <v>195</v>
      </c>
      <c r="E156" s="32">
        <v>96</v>
      </c>
      <c r="F156" s="32">
        <v>7</v>
      </c>
      <c r="G156" s="32">
        <v>20</v>
      </c>
      <c r="H156" s="32">
        <v>20</v>
      </c>
      <c r="I156" s="32">
        <v>32</v>
      </c>
      <c r="J156" s="32">
        <v>2</v>
      </c>
      <c r="K156" s="32">
        <v>11</v>
      </c>
      <c r="L156" s="32">
        <v>7</v>
      </c>
      <c r="M156" s="32">
        <v>116</v>
      </c>
      <c r="N156" s="32">
        <v>43</v>
      </c>
      <c r="O156" s="32">
        <v>25</v>
      </c>
      <c r="P156" s="32">
        <v>1</v>
      </c>
      <c r="Q156" s="32" t="s">
        <v>129</v>
      </c>
      <c r="R156" s="32">
        <v>7</v>
      </c>
      <c r="S156" s="32">
        <v>44</v>
      </c>
      <c r="T156" s="33" t="s">
        <v>129</v>
      </c>
    </row>
    <row r="157" spans="1:20" x14ac:dyDescent="0.2">
      <c r="A157" s="15"/>
      <c r="B157" s="19" t="s">
        <v>234</v>
      </c>
      <c r="C157" s="32">
        <f t="shared" si="365"/>
        <v>249</v>
      </c>
      <c r="D157" s="32">
        <v>179</v>
      </c>
      <c r="E157" s="32">
        <v>70</v>
      </c>
      <c r="F157" s="32">
        <v>11</v>
      </c>
      <c r="G157" s="32">
        <v>8</v>
      </c>
      <c r="H157" s="32">
        <v>11</v>
      </c>
      <c r="I157" s="32">
        <v>32</v>
      </c>
      <c r="J157" s="32">
        <v>3</v>
      </c>
      <c r="K157" s="32">
        <v>8</v>
      </c>
      <c r="L157" s="32">
        <v>11</v>
      </c>
      <c r="M157" s="32">
        <v>99</v>
      </c>
      <c r="N157" s="32">
        <v>35</v>
      </c>
      <c r="O157" s="32">
        <v>24</v>
      </c>
      <c r="P157" s="32">
        <v>2</v>
      </c>
      <c r="Q157" s="32" t="s">
        <v>129</v>
      </c>
      <c r="R157" s="32">
        <v>5</v>
      </c>
      <c r="S157" s="32">
        <v>41</v>
      </c>
      <c r="T157" s="33" t="s">
        <v>129</v>
      </c>
    </row>
    <row r="158" spans="1:20" x14ac:dyDescent="0.2">
      <c r="A158" s="15"/>
      <c r="B158" s="48" t="s">
        <v>146</v>
      </c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7"/>
    </row>
    <row r="159" spans="1:20" x14ac:dyDescent="0.2">
      <c r="A159" s="30" t="s">
        <v>136</v>
      </c>
      <c r="B159" s="19" t="s">
        <v>58</v>
      </c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5"/>
    </row>
    <row r="160" spans="1:20" x14ac:dyDescent="0.2">
      <c r="A160" s="30"/>
      <c r="B160" s="19" t="s">
        <v>245</v>
      </c>
      <c r="C160" s="34">
        <f>SUM(F160:R160)</f>
        <v>189</v>
      </c>
      <c r="D160" s="34">
        <f>SUM(D161:D162)</f>
        <v>121</v>
      </c>
      <c r="E160" s="34">
        <f t="shared" ref="E160:T160" si="366">SUM(E161:E162)</f>
        <v>68</v>
      </c>
      <c r="F160" s="34">
        <f t="shared" si="366"/>
        <v>5</v>
      </c>
      <c r="G160" s="34">
        <f t="shared" si="366"/>
        <v>7</v>
      </c>
      <c r="H160" s="34">
        <f t="shared" si="366"/>
        <v>19</v>
      </c>
      <c r="I160" s="34">
        <f t="shared" si="366"/>
        <v>20</v>
      </c>
      <c r="J160" s="34">
        <f t="shared" si="366"/>
        <v>2</v>
      </c>
      <c r="K160" s="34">
        <f t="shared" si="366"/>
        <v>4</v>
      </c>
      <c r="L160" s="34">
        <f t="shared" si="366"/>
        <v>5</v>
      </c>
      <c r="M160" s="34">
        <f t="shared" si="366"/>
        <v>77</v>
      </c>
      <c r="N160" s="34">
        <f t="shared" si="366"/>
        <v>21</v>
      </c>
      <c r="O160" s="34">
        <f t="shared" si="366"/>
        <v>19</v>
      </c>
      <c r="P160" s="34">
        <f t="shared" si="366"/>
        <v>10</v>
      </c>
      <c r="Q160" s="34" t="s">
        <v>129</v>
      </c>
      <c r="R160" s="34" t="s">
        <v>129</v>
      </c>
      <c r="S160" s="34">
        <f t="shared" si="366"/>
        <v>33</v>
      </c>
      <c r="T160" s="35">
        <f t="shared" si="366"/>
        <v>1</v>
      </c>
    </row>
    <row r="161" spans="1:20" ht="17.25" customHeight="1" x14ac:dyDescent="0.2">
      <c r="A161" s="15"/>
      <c r="B161" s="19" t="s">
        <v>233</v>
      </c>
      <c r="C161" s="32">
        <f t="shared" ref="C161:C162" si="367">SUM(F161:R161)</f>
        <v>95</v>
      </c>
      <c r="D161" s="32">
        <v>62</v>
      </c>
      <c r="E161" s="32">
        <v>33</v>
      </c>
      <c r="F161" s="32">
        <v>2</v>
      </c>
      <c r="G161" s="32">
        <v>3</v>
      </c>
      <c r="H161" s="32">
        <v>8</v>
      </c>
      <c r="I161" s="32">
        <v>8</v>
      </c>
      <c r="J161" s="32">
        <v>2</v>
      </c>
      <c r="K161" s="32">
        <v>3</v>
      </c>
      <c r="L161" s="32">
        <v>1</v>
      </c>
      <c r="M161" s="32">
        <v>37</v>
      </c>
      <c r="N161" s="32">
        <v>15</v>
      </c>
      <c r="O161" s="32">
        <v>12</v>
      </c>
      <c r="P161" s="32">
        <v>4</v>
      </c>
      <c r="Q161" s="32" t="s">
        <v>129</v>
      </c>
      <c r="R161" s="32" t="s">
        <v>129</v>
      </c>
      <c r="S161" s="32">
        <v>15</v>
      </c>
      <c r="T161" s="33">
        <v>1</v>
      </c>
    </row>
    <row r="162" spans="1:20" x14ac:dyDescent="0.2">
      <c r="A162" s="15"/>
      <c r="B162" s="19" t="s">
        <v>234</v>
      </c>
      <c r="C162" s="32">
        <f t="shared" si="367"/>
        <v>94</v>
      </c>
      <c r="D162" s="32">
        <v>59</v>
      </c>
      <c r="E162" s="32">
        <v>35</v>
      </c>
      <c r="F162" s="32">
        <v>3</v>
      </c>
      <c r="G162" s="32">
        <v>4</v>
      </c>
      <c r="H162" s="32">
        <v>11</v>
      </c>
      <c r="I162" s="32">
        <v>12</v>
      </c>
      <c r="J162" s="32" t="s">
        <v>129</v>
      </c>
      <c r="K162" s="32">
        <v>1</v>
      </c>
      <c r="L162" s="32">
        <v>4</v>
      </c>
      <c r="M162" s="32">
        <v>40</v>
      </c>
      <c r="N162" s="32">
        <v>6</v>
      </c>
      <c r="O162" s="32">
        <v>7</v>
      </c>
      <c r="P162" s="32">
        <v>6</v>
      </c>
      <c r="Q162" s="32" t="s">
        <v>129</v>
      </c>
      <c r="R162" s="32" t="s">
        <v>129</v>
      </c>
      <c r="S162" s="32">
        <v>18</v>
      </c>
      <c r="T162" s="33" t="s">
        <v>129</v>
      </c>
    </row>
    <row r="163" spans="1:20" x14ac:dyDescent="0.2">
      <c r="A163" s="15"/>
      <c r="B163" s="19" t="s">
        <v>146</v>
      </c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5"/>
    </row>
    <row r="164" spans="1:20" x14ac:dyDescent="0.2">
      <c r="A164" s="50" t="s">
        <v>59</v>
      </c>
      <c r="B164" s="19" t="s">
        <v>60</v>
      </c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5"/>
    </row>
    <row r="165" spans="1:20" x14ac:dyDescent="0.2">
      <c r="A165" s="50"/>
      <c r="B165" s="19" t="s">
        <v>246</v>
      </c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5"/>
    </row>
    <row r="166" spans="1:20" x14ac:dyDescent="0.2">
      <c r="A166" s="50"/>
      <c r="B166" s="19" t="s">
        <v>247</v>
      </c>
      <c r="C166" s="34">
        <f>SUM(C170,C176)</f>
        <v>138</v>
      </c>
      <c r="D166" s="34">
        <f t="shared" ref="D166:T166" si="368">SUM(D170,D176)</f>
        <v>92</v>
      </c>
      <c r="E166" s="34">
        <f t="shared" si="368"/>
        <v>46</v>
      </c>
      <c r="F166" s="34">
        <f t="shared" si="368"/>
        <v>8</v>
      </c>
      <c r="G166" s="34">
        <f t="shared" si="368"/>
        <v>11</v>
      </c>
      <c r="H166" s="34">
        <f t="shared" si="368"/>
        <v>11</v>
      </c>
      <c r="I166" s="34">
        <f t="shared" si="368"/>
        <v>18</v>
      </c>
      <c r="J166" s="34">
        <f t="shared" si="368"/>
        <v>1</v>
      </c>
      <c r="K166" s="34">
        <f t="shared" si="368"/>
        <v>11</v>
      </c>
      <c r="L166" s="34">
        <f t="shared" si="368"/>
        <v>6</v>
      </c>
      <c r="M166" s="34">
        <f t="shared" si="368"/>
        <v>47</v>
      </c>
      <c r="N166" s="34">
        <f t="shared" si="368"/>
        <v>10</v>
      </c>
      <c r="O166" s="34">
        <f t="shared" si="368"/>
        <v>6</v>
      </c>
      <c r="P166" s="34">
        <f t="shared" si="368"/>
        <v>1</v>
      </c>
      <c r="Q166" s="34" t="s">
        <v>129</v>
      </c>
      <c r="R166" s="34">
        <f t="shared" si="368"/>
        <v>8</v>
      </c>
      <c r="S166" s="34">
        <f t="shared" si="368"/>
        <v>22</v>
      </c>
      <c r="T166" s="35">
        <f t="shared" si="368"/>
        <v>4</v>
      </c>
    </row>
    <row r="167" spans="1:20" ht="17.25" customHeight="1" x14ac:dyDescent="0.2">
      <c r="A167" s="15"/>
      <c r="B167" s="19" t="s">
        <v>233</v>
      </c>
      <c r="C167" s="32">
        <f>SUM(C171,C177)</f>
        <v>67</v>
      </c>
      <c r="D167" s="32">
        <f t="shared" ref="D167:T167" si="369">SUM(D171,D177)</f>
        <v>45</v>
      </c>
      <c r="E167" s="32">
        <f t="shared" si="369"/>
        <v>22</v>
      </c>
      <c r="F167" s="32">
        <f t="shared" si="369"/>
        <v>3</v>
      </c>
      <c r="G167" s="32">
        <f t="shared" si="369"/>
        <v>9</v>
      </c>
      <c r="H167" s="32">
        <f t="shared" si="369"/>
        <v>5</v>
      </c>
      <c r="I167" s="32">
        <f t="shared" si="369"/>
        <v>13</v>
      </c>
      <c r="J167" s="32">
        <f t="shared" si="369"/>
        <v>0</v>
      </c>
      <c r="K167" s="32">
        <f t="shared" si="369"/>
        <v>6</v>
      </c>
      <c r="L167" s="32">
        <f t="shared" si="369"/>
        <v>3</v>
      </c>
      <c r="M167" s="32">
        <f t="shared" si="369"/>
        <v>18</v>
      </c>
      <c r="N167" s="32">
        <f t="shared" si="369"/>
        <v>5</v>
      </c>
      <c r="O167" s="32">
        <f t="shared" si="369"/>
        <v>4</v>
      </c>
      <c r="P167" s="32" t="s">
        <v>129</v>
      </c>
      <c r="Q167" s="32" t="s">
        <v>129</v>
      </c>
      <c r="R167" s="32">
        <f t="shared" si="369"/>
        <v>1</v>
      </c>
      <c r="S167" s="32">
        <f t="shared" si="369"/>
        <v>9</v>
      </c>
      <c r="T167" s="33">
        <f t="shared" si="369"/>
        <v>3</v>
      </c>
    </row>
    <row r="168" spans="1:20" x14ac:dyDescent="0.2">
      <c r="A168" s="15"/>
      <c r="B168" s="19" t="s">
        <v>234</v>
      </c>
      <c r="C168" s="32">
        <f>SUM(C172,C178)</f>
        <v>71</v>
      </c>
      <c r="D168" s="32">
        <f t="shared" ref="D168:T168" si="370">SUM(D172,D178)</f>
        <v>47</v>
      </c>
      <c r="E168" s="32">
        <f t="shared" si="370"/>
        <v>24</v>
      </c>
      <c r="F168" s="32">
        <f t="shared" si="370"/>
        <v>5</v>
      </c>
      <c r="G168" s="32">
        <f t="shared" si="370"/>
        <v>2</v>
      </c>
      <c r="H168" s="32">
        <f t="shared" si="370"/>
        <v>6</v>
      </c>
      <c r="I168" s="32">
        <f t="shared" si="370"/>
        <v>5</v>
      </c>
      <c r="J168" s="32">
        <f t="shared" si="370"/>
        <v>1</v>
      </c>
      <c r="K168" s="32">
        <f t="shared" si="370"/>
        <v>5</v>
      </c>
      <c r="L168" s="32">
        <f t="shared" si="370"/>
        <v>3</v>
      </c>
      <c r="M168" s="32">
        <f t="shared" si="370"/>
        <v>29</v>
      </c>
      <c r="N168" s="32">
        <f t="shared" si="370"/>
        <v>5</v>
      </c>
      <c r="O168" s="32">
        <f t="shared" si="370"/>
        <v>2</v>
      </c>
      <c r="P168" s="32">
        <f t="shared" si="370"/>
        <v>1</v>
      </c>
      <c r="Q168" s="32" t="s">
        <v>129</v>
      </c>
      <c r="R168" s="32">
        <f t="shared" si="370"/>
        <v>7</v>
      </c>
      <c r="S168" s="32">
        <f t="shared" si="370"/>
        <v>13</v>
      </c>
      <c r="T168" s="33">
        <f t="shared" si="370"/>
        <v>1</v>
      </c>
    </row>
    <row r="169" spans="1:20" x14ac:dyDescent="0.2">
      <c r="A169" s="15"/>
      <c r="B169" s="48" t="s">
        <v>146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</row>
    <row r="170" spans="1:20" x14ac:dyDescent="0.2">
      <c r="A170" s="15" t="s">
        <v>61</v>
      </c>
      <c r="B170" s="19" t="s">
        <v>168</v>
      </c>
      <c r="C170" s="34">
        <f>SUM(F170:R170)</f>
        <v>115</v>
      </c>
      <c r="D170" s="34">
        <f>SUM(D171:D172)</f>
        <v>76</v>
      </c>
      <c r="E170" s="34">
        <f t="shared" ref="E170" si="371">SUM(E171:E172)</f>
        <v>39</v>
      </c>
      <c r="F170" s="34">
        <f t="shared" ref="F170" si="372">SUM(F171:F172)</f>
        <v>7</v>
      </c>
      <c r="G170" s="34">
        <f t="shared" ref="G170" si="373">SUM(G171:G172)</f>
        <v>9</v>
      </c>
      <c r="H170" s="34">
        <f t="shared" ref="H170" si="374">SUM(H171:H172)</f>
        <v>11</v>
      </c>
      <c r="I170" s="34">
        <f t="shared" ref="I170" si="375">SUM(I171:I172)</f>
        <v>15</v>
      </c>
      <c r="J170" s="34">
        <f t="shared" ref="J170" si="376">SUM(J171:J172)</f>
        <v>1</v>
      </c>
      <c r="K170" s="34">
        <f t="shared" ref="K170" si="377">SUM(K171:K172)</f>
        <v>6</v>
      </c>
      <c r="L170" s="34">
        <f t="shared" ref="L170" si="378">SUM(L171:L172)</f>
        <v>6</v>
      </c>
      <c r="M170" s="34">
        <f t="shared" ref="M170" si="379">SUM(M171:M172)</f>
        <v>39</v>
      </c>
      <c r="N170" s="34">
        <f t="shared" ref="N170" si="380">SUM(N171:N172)</f>
        <v>9</v>
      </c>
      <c r="O170" s="34">
        <f t="shared" ref="O170" si="381">SUM(O171:O172)</f>
        <v>6</v>
      </c>
      <c r="P170" s="34">
        <f t="shared" ref="P170" si="382">SUM(P171:P172)</f>
        <v>1</v>
      </c>
      <c r="Q170" s="34" t="s">
        <v>129</v>
      </c>
      <c r="R170" s="34">
        <f t="shared" ref="R170" si="383">SUM(R171:R172)</f>
        <v>5</v>
      </c>
      <c r="S170" s="34">
        <f t="shared" ref="S170" si="384">SUM(S171:S172)</f>
        <v>18</v>
      </c>
      <c r="T170" s="35">
        <f t="shared" ref="T170" si="385">SUM(T171:T172)</f>
        <v>4</v>
      </c>
    </row>
    <row r="171" spans="1:20" ht="17.25" customHeight="1" x14ac:dyDescent="0.2">
      <c r="A171" s="15"/>
      <c r="B171" s="19" t="s">
        <v>233</v>
      </c>
      <c r="C171" s="32">
        <f t="shared" ref="C171:C172" si="386">SUM(F171:R171)</f>
        <v>52</v>
      </c>
      <c r="D171" s="32">
        <v>35</v>
      </c>
      <c r="E171" s="32">
        <v>17</v>
      </c>
      <c r="F171" s="32">
        <v>2</v>
      </c>
      <c r="G171" s="32">
        <v>7</v>
      </c>
      <c r="H171" s="32">
        <v>5</v>
      </c>
      <c r="I171" s="32">
        <v>10</v>
      </c>
      <c r="J171" s="32" t="s">
        <v>129</v>
      </c>
      <c r="K171" s="32">
        <v>3</v>
      </c>
      <c r="L171" s="32">
        <v>3</v>
      </c>
      <c r="M171" s="32">
        <v>13</v>
      </c>
      <c r="N171" s="32">
        <v>5</v>
      </c>
      <c r="O171" s="32">
        <v>4</v>
      </c>
      <c r="P171" s="32" t="s">
        <v>129</v>
      </c>
      <c r="Q171" s="32" t="s">
        <v>129</v>
      </c>
      <c r="R171" s="32" t="s">
        <v>129</v>
      </c>
      <c r="S171" s="32">
        <v>5</v>
      </c>
      <c r="T171" s="33">
        <v>3</v>
      </c>
    </row>
    <row r="172" spans="1:20" x14ac:dyDescent="0.2">
      <c r="A172" s="15"/>
      <c r="B172" s="19" t="s">
        <v>234</v>
      </c>
      <c r="C172" s="32">
        <f t="shared" si="386"/>
        <v>63</v>
      </c>
      <c r="D172" s="32">
        <v>41</v>
      </c>
      <c r="E172" s="32">
        <v>22</v>
      </c>
      <c r="F172" s="32">
        <v>5</v>
      </c>
      <c r="G172" s="32">
        <v>2</v>
      </c>
      <c r="H172" s="32">
        <v>6</v>
      </c>
      <c r="I172" s="32">
        <v>5</v>
      </c>
      <c r="J172" s="32">
        <v>1</v>
      </c>
      <c r="K172" s="32">
        <v>3</v>
      </c>
      <c r="L172" s="32">
        <v>3</v>
      </c>
      <c r="M172" s="32">
        <v>26</v>
      </c>
      <c r="N172" s="32">
        <v>4</v>
      </c>
      <c r="O172" s="32">
        <v>2</v>
      </c>
      <c r="P172" s="32">
        <v>1</v>
      </c>
      <c r="Q172" s="32" t="s">
        <v>129</v>
      </c>
      <c r="R172" s="32">
        <v>5</v>
      </c>
      <c r="S172" s="32">
        <v>13</v>
      </c>
      <c r="T172" s="33">
        <v>1</v>
      </c>
    </row>
    <row r="173" spans="1:20" x14ac:dyDescent="0.2">
      <c r="A173" s="15"/>
      <c r="B173" s="48" t="s">
        <v>146</v>
      </c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7"/>
    </row>
    <row r="174" spans="1:20" x14ac:dyDescent="0.2">
      <c r="A174" s="15" t="s">
        <v>62</v>
      </c>
      <c r="B174" s="19" t="s">
        <v>63</v>
      </c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7"/>
    </row>
    <row r="175" spans="1:20" x14ac:dyDescent="0.2">
      <c r="A175" s="15"/>
      <c r="B175" s="19" t="s">
        <v>248</v>
      </c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7"/>
    </row>
    <row r="176" spans="1:20" x14ac:dyDescent="0.2">
      <c r="A176" s="15"/>
      <c r="B176" s="19" t="s">
        <v>249</v>
      </c>
      <c r="C176" s="34">
        <f>SUM(F176:R176)</f>
        <v>23</v>
      </c>
      <c r="D176" s="34">
        <f>SUM(D177:D178)</f>
        <v>16</v>
      </c>
      <c r="E176" s="34">
        <f t="shared" ref="E176" si="387">SUM(E177:E178)</f>
        <v>7</v>
      </c>
      <c r="F176" s="34">
        <f t="shared" ref="F176" si="388">SUM(F177:F178)</f>
        <v>1</v>
      </c>
      <c r="G176" s="34">
        <f t="shared" ref="G176" si="389">SUM(G177:G178)</f>
        <v>2</v>
      </c>
      <c r="H176" s="34" t="s">
        <v>129</v>
      </c>
      <c r="I176" s="34">
        <f t="shared" ref="I176" si="390">SUM(I177:I178)</f>
        <v>3</v>
      </c>
      <c r="J176" s="34" t="s">
        <v>129</v>
      </c>
      <c r="K176" s="34">
        <f t="shared" ref="K176" si="391">SUM(K177:K178)</f>
        <v>5</v>
      </c>
      <c r="L176" s="34" t="s">
        <v>129</v>
      </c>
      <c r="M176" s="34">
        <f t="shared" ref="M176" si="392">SUM(M177:M178)</f>
        <v>8</v>
      </c>
      <c r="N176" s="34">
        <f t="shared" ref="N176" si="393">SUM(N177:N178)</f>
        <v>1</v>
      </c>
      <c r="O176" s="34" t="s">
        <v>129</v>
      </c>
      <c r="P176" s="34" t="s">
        <v>129</v>
      </c>
      <c r="Q176" s="34" t="s">
        <v>129</v>
      </c>
      <c r="R176" s="34">
        <f t="shared" ref="R176" si="394">SUM(R177:R178)</f>
        <v>3</v>
      </c>
      <c r="S176" s="34">
        <f t="shared" ref="S176" si="395">SUM(S177:S178)</f>
        <v>4</v>
      </c>
      <c r="T176" s="35" t="s">
        <v>129</v>
      </c>
    </row>
    <row r="177" spans="1:22" ht="17.25" customHeight="1" x14ac:dyDescent="0.2">
      <c r="A177" s="15"/>
      <c r="B177" s="19" t="s">
        <v>233</v>
      </c>
      <c r="C177" s="32">
        <f t="shared" ref="C177:C178" si="396">SUM(F177:R177)</f>
        <v>15</v>
      </c>
      <c r="D177" s="32">
        <v>10</v>
      </c>
      <c r="E177" s="32">
        <v>5</v>
      </c>
      <c r="F177" s="32">
        <v>1</v>
      </c>
      <c r="G177" s="32">
        <v>2</v>
      </c>
      <c r="H177" s="32" t="s">
        <v>129</v>
      </c>
      <c r="I177" s="32">
        <v>3</v>
      </c>
      <c r="J177" s="32" t="s">
        <v>129</v>
      </c>
      <c r="K177" s="32">
        <v>3</v>
      </c>
      <c r="L177" s="32" t="s">
        <v>129</v>
      </c>
      <c r="M177" s="32">
        <v>5</v>
      </c>
      <c r="N177" s="32" t="s">
        <v>129</v>
      </c>
      <c r="O177" s="32" t="s">
        <v>129</v>
      </c>
      <c r="P177" s="32" t="s">
        <v>129</v>
      </c>
      <c r="Q177" s="32" t="s">
        <v>129</v>
      </c>
      <c r="R177" s="32">
        <v>1</v>
      </c>
      <c r="S177" s="32">
        <v>4</v>
      </c>
      <c r="T177" s="33" t="s">
        <v>129</v>
      </c>
    </row>
    <row r="178" spans="1:22" x14ac:dyDescent="0.2">
      <c r="A178" s="15"/>
      <c r="B178" s="19" t="s">
        <v>234</v>
      </c>
      <c r="C178" s="32">
        <f t="shared" si="396"/>
        <v>8</v>
      </c>
      <c r="D178" s="32">
        <v>6</v>
      </c>
      <c r="E178" s="32">
        <v>2</v>
      </c>
      <c r="F178" s="32" t="s">
        <v>129</v>
      </c>
      <c r="G178" s="32" t="s">
        <v>129</v>
      </c>
      <c r="H178" s="32" t="s">
        <v>129</v>
      </c>
      <c r="I178" s="32" t="s">
        <v>129</v>
      </c>
      <c r="J178" s="32" t="s">
        <v>129</v>
      </c>
      <c r="K178" s="32">
        <v>2</v>
      </c>
      <c r="L178" s="32" t="s">
        <v>129</v>
      </c>
      <c r="M178" s="32">
        <v>3</v>
      </c>
      <c r="N178" s="32">
        <v>1</v>
      </c>
      <c r="O178" s="32" t="s">
        <v>129</v>
      </c>
      <c r="P178" s="32" t="s">
        <v>129</v>
      </c>
      <c r="Q178" s="32" t="s">
        <v>129</v>
      </c>
      <c r="R178" s="32">
        <v>2</v>
      </c>
      <c r="S178" s="32" t="s">
        <v>129</v>
      </c>
      <c r="T178" s="33" t="s">
        <v>129</v>
      </c>
    </row>
    <row r="179" spans="1:22" s="4" customFormat="1" x14ac:dyDescent="0.2">
      <c r="A179" s="79" t="s">
        <v>106</v>
      </c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3"/>
      <c r="V179" s="72"/>
    </row>
    <row r="180" spans="1:22" s="4" customFormat="1" x14ac:dyDescent="0.2">
      <c r="A180" s="79" t="s">
        <v>120</v>
      </c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3"/>
      <c r="V180" s="72"/>
    </row>
    <row r="181" spans="1:22" s="4" customFormat="1" x14ac:dyDescent="0.2">
      <c r="A181" s="57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3"/>
      <c r="V181" s="72"/>
    </row>
    <row r="182" spans="1:22" s="4" customFormat="1" ht="25.5" customHeight="1" x14ac:dyDescent="0.25">
      <c r="A182" s="73" t="s">
        <v>0</v>
      </c>
      <c r="B182" s="74" t="s">
        <v>1</v>
      </c>
      <c r="C182" s="75" t="s">
        <v>2</v>
      </c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3"/>
      <c r="V182" s="72"/>
    </row>
    <row r="183" spans="1:22" s="4" customFormat="1" ht="25.5" customHeight="1" x14ac:dyDescent="0.25">
      <c r="A183" s="62"/>
      <c r="B183" s="62"/>
      <c r="C183" s="77" t="s">
        <v>3</v>
      </c>
      <c r="D183" s="75" t="s">
        <v>4</v>
      </c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3"/>
      <c r="V183" s="72"/>
    </row>
    <row r="184" spans="1:22" s="4" customFormat="1" ht="25.5" customHeight="1" x14ac:dyDescent="0.25">
      <c r="A184" s="62"/>
      <c r="B184" s="62"/>
      <c r="C184" s="64"/>
      <c r="D184" s="75" t="s">
        <v>5</v>
      </c>
      <c r="E184" s="78"/>
      <c r="F184" s="75" t="s">
        <v>6</v>
      </c>
      <c r="G184" s="76"/>
      <c r="H184" s="76"/>
      <c r="I184" s="76"/>
      <c r="J184" s="76"/>
      <c r="K184" s="76"/>
      <c r="L184" s="76"/>
      <c r="M184" s="76"/>
      <c r="N184" s="76"/>
      <c r="O184" s="78"/>
      <c r="P184" s="56" t="s">
        <v>7</v>
      </c>
      <c r="Q184" s="76"/>
      <c r="R184" s="78"/>
      <c r="S184" s="75" t="s">
        <v>8</v>
      </c>
      <c r="T184" s="76"/>
      <c r="U184" s="3"/>
      <c r="V184" s="72"/>
    </row>
    <row r="185" spans="1:22" s="4" customFormat="1" ht="53.1" customHeight="1" x14ac:dyDescent="0.25">
      <c r="A185" s="66"/>
      <c r="B185" s="66"/>
      <c r="C185" s="67"/>
      <c r="D185" s="8" t="s">
        <v>24</v>
      </c>
      <c r="E185" s="8" t="s">
        <v>9</v>
      </c>
      <c r="F185" s="8" t="s">
        <v>10</v>
      </c>
      <c r="G185" s="8" t="s">
        <v>11</v>
      </c>
      <c r="H185" s="8" t="s">
        <v>12</v>
      </c>
      <c r="I185" s="8" t="s">
        <v>122</v>
      </c>
      <c r="J185" s="8" t="s">
        <v>13</v>
      </c>
      <c r="K185" s="8" t="s">
        <v>14</v>
      </c>
      <c r="L185" s="8" t="s">
        <v>15</v>
      </c>
      <c r="M185" s="8" t="s">
        <v>16</v>
      </c>
      <c r="N185" s="8" t="s">
        <v>119</v>
      </c>
      <c r="O185" s="8" t="s">
        <v>17</v>
      </c>
      <c r="P185" s="8" t="s">
        <v>18</v>
      </c>
      <c r="Q185" s="8" t="s">
        <v>19</v>
      </c>
      <c r="R185" s="8" t="s">
        <v>20</v>
      </c>
      <c r="S185" s="8" t="s">
        <v>16</v>
      </c>
      <c r="T185" s="68" t="s">
        <v>12</v>
      </c>
      <c r="U185" s="3"/>
      <c r="V185" s="72"/>
    </row>
    <row r="186" spans="1:22" x14ac:dyDescent="0.2">
      <c r="A186" s="15"/>
      <c r="B186" s="23" t="s">
        <v>146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3"/>
    </row>
    <row r="187" spans="1:22" x14ac:dyDescent="0.2">
      <c r="A187" s="50" t="s">
        <v>64</v>
      </c>
      <c r="B187" s="19" t="s">
        <v>140</v>
      </c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5"/>
    </row>
    <row r="188" spans="1:22" x14ac:dyDescent="0.2">
      <c r="A188" s="15"/>
      <c r="B188" s="19" t="s">
        <v>250</v>
      </c>
      <c r="C188" s="34">
        <f>SUM(C192,C196,C201)</f>
        <v>1586</v>
      </c>
      <c r="D188" s="34">
        <f t="shared" ref="D188:T188" si="397">SUM(D192,D196,D201)</f>
        <v>1174</v>
      </c>
      <c r="E188" s="34">
        <f t="shared" si="397"/>
        <v>412</v>
      </c>
      <c r="F188" s="34">
        <f t="shared" si="397"/>
        <v>40</v>
      </c>
      <c r="G188" s="34">
        <f t="shared" si="397"/>
        <v>66</v>
      </c>
      <c r="H188" s="34">
        <f t="shared" si="397"/>
        <v>124</v>
      </c>
      <c r="I188" s="34">
        <f t="shared" si="397"/>
        <v>235</v>
      </c>
      <c r="J188" s="34">
        <f t="shared" si="397"/>
        <v>19</v>
      </c>
      <c r="K188" s="34">
        <f t="shared" si="397"/>
        <v>62</v>
      </c>
      <c r="L188" s="34">
        <f t="shared" si="397"/>
        <v>64</v>
      </c>
      <c r="M188" s="34">
        <f t="shared" si="397"/>
        <v>679</v>
      </c>
      <c r="N188" s="34">
        <f t="shared" si="397"/>
        <v>187</v>
      </c>
      <c r="O188" s="34">
        <f t="shared" si="397"/>
        <v>63</v>
      </c>
      <c r="P188" s="34">
        <f t="shared" si="397"/>
        <v>19</v>
      </c>
      <c r="Q188" s="34" t="s">
        <v>129</v>
      </c>
      <c r="R188" s="34">
        <f t="shared" si="397"/>
        <v>28</v>
      </c>
      <c r="S188" s="34">
        <f t="shared" si="397"/>
        <v>330</v>
      </c>
      <c r="T188" s="35">
        <f t="shared" si="397"/>
        <v>25</v>
      </c>
    </row>
    <row r="189" spans="1:22" ht="18" customHeight="1" x14ac:dyDescent="0.2">
      <c r="A189" s="15"/>
      <c r="B189" s="19" t="s">
        <v>233</v>
      </c>
      <c r="C189" s="32">
        <f>SUM(C193,C197,C202)</f>
        <v>748</v>
      </c>
      <c r="D189" s="32">
        <f t="shared" ref="D189:T189" si="398">SUM(D193,D197,D202)</f>
        <v>546</v>
      </c>
      <c r="E189" s="32">
        <f t="shared" si="398"/>
        <v>202</v>
      </c>
      <c r="F189" s="32">
        <f t="shared" si="398"/>
        <v>13</v>
      </c>
      <c r="G189" s="32">
        <f t="shared" si="398"/>
        <v>30</v>
      </c>
      <c r="H189" s="32">
        <f t="shared" si="398"/>
        <v>54</v>
      </c>
      <c r="I189" s="32">
        <f t="shared" si="398"/>
        <v>123</v>
      </c>
      <c r="J189" s="32">
        <f t="shared" si="398"/>
        <v>7</v>
      </c>
      <c r="K189" s="32">
        <f t="shared" si="398"/>
        <v>33</v>
      </c>
      <c r="L189" s="32">
        <f t="shared" si="398"/>
        <v>23</v>
      </c>
      <c r="M189" s="32">
        <f t="shared" si="398"/>
        <v>320</v>
      </c>
      <c r="N189" s="32">
        <f t="shared" si="398"/>
        <v>89</v>
      </c>
      <c r="O189" s="32">
        <f t="shared" si="398"/>
        <v>31</v>
      </c>
      <c r="P189" s="32">
        <f t="shared" si="398"/>
        <v>9</v>
      </c>
      <c r="Q189" s="32" t="s">
        <v>129</v>
      </c>
      <c r="R189" s="32">
        <f t="shared" si="398"/>
        <v>16</v>
      </c>
      <c r="S189" s="32">
        <f t="shared" si="398"/>
        <v>150</v>
      </c>
      <c r="T189" s="33">
        <f t="shared" si="398"/>
        <v>14</v>
      </c>
    </row>
    <row r="190" spans="1:22" x14ac:dyDescent="0.2">
      <c r="A190" s="15"/>
      <c r="B190" s="19" t="s">
        <v>234</v>
      </c>
      <c r="C190" s="32">
        <f>SUM(C194,C198,C203)</f>
        <v>838</v>
      </c>
      <c r="D190" s="32">
        <f t="shared" ref="D190:T190" si="399">SUM(D194,D198,D203)</f>
        <v>628</v>
      </c>
      <c r="E190" s="32">
        <f t="shared" si="399"/>
        <v>210</v>
      </c>
      <c r="F190" s="32">
        <f t="shared" si="399"/>
        <v>27</v>
      </c>
      <c r="G190" s="32">
        <f t="shared" si="399"/>
        <v>36</v>
      </c>
      <c r="H190" s="32">
        <f t="shared" si="399"/>
        <v>70</v>
      </c>
      <c r="I190" s="32">
        <f t="shared" si="399"/>
        <v>112</v>
      </c>
      <c r="J190" s="32">
        <f t="shared" si="399"/>
        <v>12</v>
      </c>
      <c r="K190" s="32">
        <f t="shared" si="399"/>
        <v>29</v>
      </c>
      <c r="L190" s="32">
        <f t="shared" si="399"/>
        <v>41</v>
      </c>
      <c r="M190" s="32">
        <f t="shared" si="399"/>
        <v>359</v>
      </c>
      <c r="N190" s="32">
        <f t="shared" si="399"/>
        <v>98</v>
      </c>
      <c r="O190" s="32">
        <f t="shared" si="399"/>
        <v>32</v>
      </c>
      <c r="P190" s="32">
        <f t="shared" si="399"/>
        <v>10</v>
      </c>
      <c r="Q190" s="32" t="s">
        <v>129</v>
      </c>
      <c r="R190" s="32">
        <f t="shared" si="399"/>
        <v>12</v>
      </c>
      <c r="S190" s="32">
        <f t="shared" si="399"/>
        <v>180</v>
      </c>
      <c r="T190" s="33">
        <f t="shared" si="399"/>
        <v>11</v>
      </c>
    </row>
    <row r="191" spans="1:22" x14ac:dyDescent="0.2">
      <c r="A191" s="15"/>
      <c r="B191" s="19" t="s">
        <v>146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3"/>
    </row>
    <row r="192" spans="1:22" x14ac:dyDescent="0.2">
      <c r="A192" s="15" t="s">
        <v>65</v>
      </c>
      <c r="B192" s="19" t="s">
        <v>169</v>
      </c>
      <c r="C192" s="34">
        <f>SUM(F192:R192)</f>
        <v>1313</v>
      </c>
      <c r="D192" s="34">
        <f>SUM(D193:D194)</f>
        <v>1008</v>
      </c>
      <c r="E192" s="34">
        <f t="shared" ref="E192" si="400">SUM(E193:E194)</f>
        <v>305</v>
      </c>
      <c r="F192" s="34">
        <f t="shared" ref="F192" si="401">SUM(F193:F194)</f>
        <v>27</v>
      </c>
      <c r="G192" s="34">
        <f t="shared" ref="G192" si="402">SUM(G193:G194)</f>
        <v>55</v>
      </c>
      <c r="H192" s="34">
        <f t="shared" ref="H192" si="403">SUM(H193:H194)</f>
        <v>110</v>
      </c>
      <c r="I192" s="34">
        <f t="shared" ref="I192" si="404">SUM(I193:I194)</f>
        <v>197</v>
      </c>
      <c r="J192" s="34">
        <f t="shared" ref="J192" si="405">SUM(J193:J194)</f>
        <v>11</v>
      </c>
      <c r="K192" s="34">
        <f t="shared" ref="K192" si="406">SUM(K193:K194)</f>
        <v>55</v>
      </c>
      <c r="L192" s="34">
        <f t="shared" ref="L192" si="407">SUM(L193:L194)</f>
        <v>61</v>
      </c>
      <c r="M192" s="34">
        <f t="shared" ref="M192" si="408">SUM(M193:M194)</f>
        <v>570</v>
      </c>
      <c r="N192" s="34">
        <f t="shared" ref="N192" si="409">SUM(N193:N194)</f>
        <v>165</v>
      </c>
      <c r="O192" s="34">
        <f t="shared" ref="O192" si="410">SUM(O193:O194)</f>
        <v>53</v>
      </c>
      <c r="P192" s="34">
        <f t="shared" ref="P192" si="411">SUM(P193:P194)</f>
        <v>2</v>
      </c>
      <c r="Q192" s="34" t="s">
        <v>129</v>
      </c>
      <c r="R192" s="34">
        <f t="shared" ref="R192" si="412">SUM(R193:R194)</f>
        <v>7</v>
      </c>
      <c r="S192" s="34">
        <f t="shared" ref="S192" si="413">SUM(S193:S194)</f>
        <v>284</v>
      </c>
      <c r="T192" s="35">
        <f t="shared" ref="T192" si="414">SUM(T193:T194)</f>
        <v>23</v>
      </c>
    </row>
    <row r="193" spans="1:20" ht="17.25" customHeight="1" x14ac:dyDescent="0.2">
      <c r="A193" s="15"/>
      <c r="B193" s="19" t="s">
        <v>144</v>
      </c>
      <c r="C193" s="32">
        <f t="shared" ref="C193:C194" si="415">SUM(F193:R193)</f>
        <v>614</v>
      </c>
      <c r="D193" s="32">
        <v>471</v>
      </c>
      <c r="E193" s="32">
        <v>143</v>
      </c>
      <c r="F193" s="32">
        <v>8</v>
      </c>
      <c r="G193" s="32">
        <v>23</v>
      </c>
      <c r="H193" s="32">
        <v>49</v>
      </c>
      <c r="I193" s="32">
        <v>103</v>
      </c>
      <c r="J193" s="32">
        <v>4</v>
      </c>
      <c r="K193" s="32">
        <v>30</v>
      </c>
      <c r="L193" s="32">
        <v>21</v>
      </c>
      <c r="M193" s="32">
        <v>273</v>
      </c>
      <c r="N193" s="32">
        <v>77</v>
      </c>
      <c r="O193" s="32">
        <v>23</v>
      </c>
      <c r="P193" s="32">
        <v>1</v>
      </c>
      <c r="Q193" s="32" t="s">
        <v>129</v>
      </c>
      <c r="R193" s="32">
        <v>2</v>
      </c>
      <c r="S193" s="32">
        <v>132</v>
      </c>
      <c r="T193" s="33">
        <v>14</v>
      </c>
    </row>
    <row r="194" spans="1:20" x14ac:dyDescent="0.2">
      <c r="A194" s="15"/>
      <c r="B194" s="19" t="s">
        <v>145</v>
      </c>
      <c r="C194" s="32">
        <f t="shared" si="415"/>
        <v>699</v>
      </c>
      <c r="D194" s="32">
        <v>537</v>
      </c>
      <c r="E194" s="32">
        <v>162</v>
      </c>
      <c r="F194" s="32">
        <v>19</v>
      </c>
      <c r="G194" s="32">
        <v>32</v>
      </c>
      <c r="H194" s="32">
        <v>61</v>
      </c>
      <c r="I194" s="32">
        <v>94</v>
      </c>
      <c r="J194" s="32">
        <v>7</v>
      </c>
      <c r="K194" s="32">
        <v>25</v>
      </c>
      <c r="L194" s="32">
        <v>40</v>
      </c>
      <c r="M194" s="32">
        <v>297</v>
      </c>
      <c r="N194" s="32">
        <v>88</v>
      </c>
      <c r="O194" s="32">
        <v>30</v>
      </c>
      <c r="P194" s="32">
        <v>1</v>
      </c>
      <c r="Q194" s="32" t="s">
        <v>129</v>
      </c>
      <c r="R194" s="32">
        <v>5</v>
      </c>
      <c r="S194" s="32">
        <v>152</v>
      </c>
      <c r="T194" s="33">
        <v>9</v>
      </c>
    </row>
    <row r="195" spans="1:20" x14ac:dyDescent="0.2">
      <c r="A195" s="15"/>
      <c r="B195" s="19" t="s">
        <v>146</v>
      </c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5"/>
    </row>
    <row r="196" spans="1:20" x14ac:dyDescent="0.2">
      <c r="A196" s="15" t="s">
        <v>66</v>
      </c>
      <c r="B196" s="19" t="s">
        <v>170</v>
      </c>
      <c r="C196" s="34">
        <f>SUM(F196:R196)</f>
        <v>134</v>
      </c>
      <c r="D196" s="34">
        <f>SUM(D197:D198)</f>
        <v>78</v>
      </c>
      <c r="E196" s="34">
        <f t="shared" ref="E196" si="416">SUM(E197:E198)</f>
        <v>56</v>
      </c>
      <c r="F196" s="34">
        <f t="shared" ref="F196" si="417">SUM(F197:F198)</f>
        <v>8</v>
      </c>
      <c r="G196" s="34">
        <f t="shared" ref="G196" si="418">SUM(G197:G198)</f>
        <v>5</v>
      </c>
      <c r="H196" s="34">
        <f t="shared" ref="H196" si="419">SUM(H197:H198)</f>
        <v>9</v>
      </c>
      <c r="I196" s="34">
        <f t="shared" ref="I196" si="420">SUM(I197:I198)</f>
        <v>17</v>
      </c>
      <c r="J196" s="34">
        <f t="shared" ref="J196" si="421">SUM(J197:J198)</f>
        <v>5</v>
      </c>
      <c r="K196" s="34">
        <f t="shared" ref="K196" si="422">SUM(K197:K198)</f>
        <v>3</v>
      </c>
      <c r="L196" s="34">
        <f t="shared" ref="L196" si="423">SUM(L197:L198)</f>
        <v>2</v>
      </c>
      <c r="M196" s="34">
        <f t="shared" ref="M196" si="424">SUM(M197:M198)</f>
        <v>53</v>
      </c>
      <c r="N196" s="34">
        <f t="shared" ref="N196" si="425">SUM(N197:N198)</f>
        <v>8</v>
      </c>
      <c r="O196" s="34">
        <f t="shared" ref="O196" si="426">SUM(O197:O198)</f>
        <v>4</v>
      </c>
      <c r="P196" s="34" t="s">
        <v>129</v>
      </c>
      <c r="Q196" s="34" t="s">
        <v>129</v>
      </c>
      <c r="R196" s="34">
        <f t="shared" ref="R196" si="427">SUM(R197:R198)</f>
        <v>20</v>
      </c>
      <c r="S196" s="34">
        <f t="shared" ref="S196" si="428">SUM(S197:S198)</f>
        <v>22</v>
      </c>
      <c r="T196" s="35">
        <f t="shared" ref="T196" si="429">SUM(T197:T198)</f>
        <v>2</v>
      </c>
    </row>
    <row r="197" spans="1:20" ht="17.25" customHeight="1" x14ac:dyDescent="0.2">
      <c r="A197" s="15"/>
      <c r="B197" s="19" t="s">
        <v>144</v>
      </c>
      <c r="C197" s="32">
        <f t="shared" ref="C197:C198" si="430">SUM(F197:R197)</f>
        <v>66</v>
      </c>
      <c r="D197" s="32">
        <v>37</v>
      </c>
      <c r="E197" s="32">
        <v>29</v>
      </c>
      <c r="F197" s="32">
        <v>2</v>
      </c>
      <c r="G197" s="32">
        <v>2</v>
      </c>
      <c r="H197" s="32">
        <v>3</v>
      </c>
      <c r="I197" s="32">
        <v>12</v>
      </c>
      <c r="J197" s="32">
        <v>1</v>
      </c>
      <c r="K197" s="32">
        <v>1</v>
      </c>
      <c r="L197" s="32">
        <v>1</v>
      </c>
      <c r="M197" s="32">
        <v>25</v>
      </c>
      <c r="N197" s="32">
        <v>4</v>
      </c>
      <c r="O197" s="32">
        <v>2</v>
      </c>
      <c r="P197" s="32" t="s">
        <v>129</v>
      </c>
      <c r="Q197" s="32" t="s">
        <v>129</v>
      </c>
      <c r="R197" s="32">
        <v>13</v>
      </c>
      <c r="S197" s="32">
        <v>8</v>
      </c>
      <c r="T197" s="33" t="s">
        <v>129</v>
      </c>
    </row>
    <row r="198" spans="1:20" x14ac:dyDescent="0.2">
      <c r="A198" s="15"/>
      <c r="B198" s="19" t="s">
        <v>145</v>
      </c>
      <c r="C198" s="32">
        <f t="shared" si="430"/>
        <v>68</v>
      </c>
      <c r="D198" s="32">
        <v>41</v>
      </c>
      <c r="E198" s="32">
        <v>27</v>
      </c>
      <c r="F198" s="32">
        <v>6</v>
      </c>
      <c r="G198" s="32">
        <v>3</v>
      </c>
      <c r="H198" s="32">
        <v>6</v>
      </c>
      <c r="I198" s="32">
        <v>5</v>
      </c>
      <c r="J198" s="32">
        <v>4</v>
      </c>
      <c r="K198" s="32">
        <v>2</v>
      </c>
      <c r="L198" s="32">
        <v>1</v>
      </c>
      <c r="M198" s="32">
        <v>28</v>
      </c>
      <c r="N198" s="32">
        <v>4</v>
      </c>
      <c r="O198" s="32">
        <v>2</v>
      </c>
      <c r="P198" s="32" t="s">
        <v>129</v>
      </c>
      <c r="Q198" s="32" t="s">
        <v>129</v>
      </c>
      <c r="R198" s="32">
        <v>7</v>
      </c>
      <c r="S198" s="32">
        <v>14</v>
      </c>
      <c r="T198" s="33">
        <v>2</v>
      </c>
    </row>
    <row r="199" spans="1:20" x14ac:dyDescent="0.2">
      <c r="A199" s="15"/>
      <c r="B199" s="19" t="s">
        <v>146</v>
      </c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5"/>
    </row>
    <row r="200" spans="1:20" x14ac:dyDescent="0.2">
      <c r="A200" s="15" t="s">
        <v>67</v>
      </c>
      <c r="B200" s="19" t="s">
        <v>68</v>
      </c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7"/>
    </row>
    <row r="201" spans="1:20" x14ac:dyDescent="0.2">
      <c r="A201" s="15"/>
      <c r="B201" s="19" t="s">
        <v>171</v>
      </c>
      <c r="C201" s="34">
        <f>SUM(F201:R201)</f>
        <v>139</v>
      </c>
      <c r="D201" s="34">
        <f>SUM(D202:D203)</f>
        <v>88</v>
      </c>
      <c r="E201" s="34">
        <f t="shared" ref="E201" si="431">SUM(E202:E203)</f>
        <v>51</v>
      </c>
      <c r="F201" s="34">
        <f t="shared" ref="F201" si="432">SUM(F202:F203)</f>
        <v>5</v>
      </c>
      <c r="G201" s="34">
        <f t="shared" ref="G201" si="433">SUM(G202:G203)</f>
        <v>6</v>
      </c>
      <c r="H201" s="34">
        <f t="shared" ref="H201" si="434">SUM(H202:H203)</f>
        <v>5</v>
      </c>
      <c r="I201" s="34">
        <f t="shared" ref="I201" si="435">SUM(I202:I203)</f>
        <v>21</v>
      </c>
      <c r="J201" s="34">
        <f t="shared" ref="J201" si="436">SUM(J202:J203)</f>
        <v>3</v>
      </c>
      <c r="K201" s="34">
        <f t="shared" ref="K201" si="437">SUM(K202:K203)</f>
        <v>4</v>
      </c>
      <c r="L201" s="34">
        <f t="shared" ref="L201" si="438">SUM(L202:L203)</f>
        <v>1</v>
      </c>
      <c r="M201" s="34">
        <f t="shared" ref="M201" si="439">SUM(M202:M203)</f>
        <v>56</v>
      </c>
      <c r="N201" s="34">
        <f t="shared" ref="N201" si="440">SUM(N202:N203)</f>
        <v>14</v>
      </c>
      <c r="O201" s="34">
        <f t="shared" ref="O201" si="441">SUM(O202:O203)</f>
        <v>6</v>
      </c>
      <c r="P201" s="34">
        <f t="shared" ref="P201" si="442">SUM(P202:P203)</f>
        <v>17</v>
      </c>
      <c r="Q201" s="34" t="s">
        <v>129</v>
      </c>
      <c r="R201" s="34">
        <f t="shared" ref="R201" si="443">SUM(R202:R203)</f>
        <v>1</v>
      </c>
      <c r="S201" s="34">
        <f t="shared" ref="S201" si="444">SUM(S202:S203)</f>
        <v>24</v>
      </c>
      <c r="T201" s="35" t="s">
        <v>129</v>
      </c>
    </row>
    <row r="202" spans="1:20" ht="17.25" customHeight="1" x14ac:dyDescent="0.2">
      <c r="A202" s="15"/>
      <c r="B202" s="19" t="s">
        <v>144</v>
      </c>
      <c r="C202" s="32">
        <f t="shared" ref="C202:C203" si="445">SUM(F202:R202)</f>
        <v>68</v>
      </c>
      <c r="D202" s="32">
        <v>38</v>
      </c>
      <c r="E202" s="32">
        <v>30</v>
      </c>
      <c r="F202" s="32">
        <v>3</v>
      </c>
      <c r="G202" s="32">
        <v>5</v>
      </c>
      <c r="H202" s="32">
        <v>2</v>
      </c>
      <c r="I202" s="32">
        <v>8</v>
      </c>
      <c r="J202" s="32">
        <v>2</v>
      </c>
      <c r="K202" s="32">
        <v>2</v>
      </c>
      <c r="L202" s="32">
        <v>1</v>
      </c>
      <c r="M202" s="32">
        <v>22</v>
      </c>
      <c r="N202" s="32">
        <v>8</v>
      </c>
      <c r="O202" s="32">
        <v>6</v>
      </c>
      <c r="P202" s="32">
        <v>8</v>
      </c>
      <c r="Q202" s="32" t="s">
        <v>129</v>
      </c>
      <c r="R202" s="32">
        <v>1</v>
      </c>
      <c r="S202" s="32">
        <v>10</v>
      </c>
      <c r="T202" s="33" t="s">
        <v>129</v>
      </c>
    </row>
    <row r="203" spans="1:20" x14ac:dyDescent="0.2">
      <c r="A203" s="15"/>
      <c r="B203" s="19" t="s">
        <v>145</v>
      </c>
      <c r="C203" s="32">
        <f t="shared" si="445"/>
        <v>71</v>
      </c>
      <c r="D203" s="32">
        <v>50</v>
      </c>
      <c r="E203" s="32">
        <v>21</v>
      </c>
      <c r="F203" s="32">
        <v>2</v>
      </c>
      <c r="G203" s="32">
        <v>1</v>
      </c>
      <c r="H203" s="32">
        <v>3</v>
      </c>
      <c r="I203" s="32">
        <v>13</v>
      </c>
      <c r="J203" s="32">
        <v>1</v>
      </c>
      <c r="K203" s="32">
        <v>2</v>
      </c>
      <c r="L203" s="32" t="s">
        <v>129</v>
      </c>
      <c r="M203" s="32">
        <v>34</v>
      </c>
      <c r="N203" s="32">
        <v>6</v>
      </c>
      <c r="O203" s="32" t="s">
        <v>129</v>
      </c>
      <c r="P203" s="32">
        <v>9</v>
      </c>
      <c r="Q203" s="32" t="s">
        <v>129</v>
      </c>
      <c r="R203" s="32" t="s">
        <v>129</v>
      </c>
      <c r="S203" s="32">
        <v>14</v>
      </c>
      <c r="T203" s="33" t="s">
        <v>129</v>
      </c>
    </row>
    <row r="204" spans="1:20" x14ac:dyDescent="0.2">
      <c r="A204" s="15"/>
      <c r="B204" s="19" t="s">
        <v>146</v>
      </c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5"/>
    </row>
    <row r="205" spans="1:20" x14ac:dyDescent="0.2">
      <c r="A205" s="50" t="s">
        <v>69</v>
      </c>
      <c r="B205" s="19" t="s">
        <v>172</v>
      </c>
      <c r="C205" s="34">
        <f>SUM(C210,C215)</f>
        <v>101</v>
      </c>
      <c r="D205" s="34">
        <f t="shared" ref="D205:T205" si="446">SUM(D210,D215)</f>
        <v>81</v>
      </c>
      <c r="E205" s="34">
        <f t="shared" si="446"/>
        <v>20</v>
      </c>
      <c r="F205" s="34" t="s">
        <v>129</v>
      </c>
      <c r="G205" s="34">
        <f t="shared" si="446"/>
        <v>3</v>
      </c>
      <c r="H205" s="34">
        <f t="shared" si="446"/>
        <v>5</v>
      </c>
      <c r="I205" s="34">
        <f t="shared" si="446"/>
        <v>10</v>
      </c>
      <c r="J205" s="34" t="s">
        <v>129</v>
      </c>
      <c r="K205" s="34">
        <f t="shared" si="446"/>
        <v>6</v>
      </c>
      <c r="L205" s="34">
        <f t="shared" si="446"/>
        <v>3</v>
      </c>
      <c r="M205" s="34">
        <f t="shared" si="446"/>
        <v>56</v>
      </c>
      <c r="N205" s="34">
        <f t="shared" si="446"/>
        <v>9</v>
      </c>
      <c r="O205" s="34">
        <f t="shared" si="446"/>
        <v>9</v>
      </c>
      <c r="P205" s="34" t="s">
        <v>129</v>
      </c>
      <c r="Q205" s="34" t="s">
        <v>129</v>
      </c>
      <c r="R205" s="34" t="s">
        <v>129</v>
      </c>
      <c r="S205" s="34">
        <f t="shared" si="446"/>
        <v>32</v>
      </c>
      <c r="T205" s="35">
        <f t="shared" si="446"/>
        <v>2</v>
      </c>
    </row>
    <row r="206" spans="1:20" ht="17.25" customHeight="1" x14ac:dyDescent="0.2">
      <c r="A206" s="15"/>
      <c r="B206" s="19" t="s">
        <v>144</v>
      </c>
      <c r="C206" s="32">
        <f>SUM(C211,C216)</f>
        <v>67</v>
      </c>
      <c r="D206" s="32">
        <f t="shared" ref="D206:T206" si="447">SUM(D211,D216)</f>
        <v>52</v>
      </c>
      <c r="E206" s="32">
        <f t="shared" si="447"/>
        <v>15</v>
      </c>
      <c r="F206" s="32" t="s">
        <v>129</v>
      </c>
      <c r="G206" s="32">
        <f t="shared" si="447"/>
        <v>3</v>
      </c>
      <c r="H206" s="32">
        <f t="shared" si="447"/>
        <v>5</v>
      </c>
      <c r="I206" s="32">
        <f t="shared" si="447"/>
        <v>8</v>
      </c>
      <c r="J206" s="32" t="s">
        <v>129</v>
      </c>
      <c r="K206" s="32">
        <f t="shared" si="447"/>
        <v>4</v>
      </c>
      <c r="L206" s="32">
        <f t="shared" si="447"/>
        <v>1</v>
      </c>
      <c r="M206" s="32">
        <f t="shared" si="447"/>
        <v>32</v>
      </c>
      <c r="N206" s="32">
        <f t="shared" si="447"/>
        <v>5</v>
      </c>
      <c r="O206" s="32">
        <f t="shared" si="447"/>
        <v>9</v>
      </c>
      <c r="P206" s="32" t="s">
        <v>129</v>
      </c>
      <c r="Q206" s="32" t="s">
        <v>129</v>
      </c>
      <c r="R206" s="32" t="s">
        <v>129</v>
      </c>
      <c r="S206" s="32">
        <f t="shared" si="447"/>
        <v>18</v>
      </c>
      <c r="T206" s="33">
        <f t="shared" si="447"/>
        <v>2</v>
      </c>
    </row>
    <row r="207" spans="1:20" x14ac:dyDescent="0.2">
      <c r="A207" s="15"/>
      <c r="B207" s="19" t="s">
        <v>145</v>
      </c>
      <c r="C207" s="32">
        <f>SUM(C212,C217)</f>
        <v>34</v>
      </c>
      <c r="D207" s="32">
        <f t="shared" ref="D207:S207" si="448">SUM(D212,D217)</f>
        <v>29</v>
      </c>
      <c r="E207" s="32">
        <f t="shared" si="448"/>
        <v>5</v>
      </c>
      <c r="F207" s="32" t="s">
        <v>129</v>
      </c>
      <c r="G207" s="32" t="s">
        <v>129</v>
      </c>
      <c r="H207" s="32" t="s">
        <v>129</v>
      </c>
      <c r="I207" s="32">
        <f t="shared" si="448"/>
        <v>2</v>
      </c>
      <c r="J207" s="32" t="s">
        <v>129</v>
      </c>
      <c r="K207" s="32">
        <f t="shared" si="448"/>
        <v>2</v>
      </c>
      <c r="L207" s="32">
        <f t="shared" si="448"/>
        <v>2</v>
      </c>
      <c r="M207" s="32">
        <f t="shared" si="448"/>
        <v>24</v>
      </c>
      <c r="N207" s="32">
        <f t="shared" si="448"/>
        <v>4</v>
      </c>
      <c r="O207" s="32" t="s">
        <v>129</v>
      </c>
      <c r="P207" s="32" t="s">
        <v>129</v>
      </c>
      <c r="Q207" s="32" t="s">
        <v>129</v>
      </c>
      <c r="R207" s="32" t="s">
        <v>129</v>
      </c>
      <c r="S207" s="32">
        <f t="shared" si="448"/>
        <v>14</v>
      </c>
      <c r="T207" s="33" t="s">
        <v>129</v>
      </c>
    </row>
    <row r="208" spans="1:20" x14ac:dyDescent="0.2">
      <c r="A208" s="15"/>
      <c r="B208" s="48" t="s">
        <v>146</v>
      </c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7"/>
    </row>
    <row r="209" spans="1:20" x14ac:dyDescent="0.2">
      <c r="A209" s="15" t="s">
        <v>70</v>
      </c>
      <c r="B209" s="19" t="s">
        <v>71</v>
      </c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7"/>
    </row>
    <row r="210" spans="1:20" x14ac:dyDescent="0.2">
      <c r="A210" s="15"/>
      <c r="B210" s="19" t="s">
        <v>173</v>
      </c>
      <c r="C210" s="34">
        <f>SUM(F210:R210)</f>
        <v>43</v>
      </c>
      <c r="D210" s="34">
        <f>SUM(D211:D212)</f>
        <v>35</v>
      </c>
      <c r="E210" s="34">
        <f t="shared" ref="E210" si="449">SUM(E211:E212)</f>
        <v>8</v>
      </c>
      <c r="F210" s="34" t="s">
        <v>129</v>
      </c>
      <c r="G210" s="34">
        <f t="shared" ref="G210" si="450">SUM(G211:G212)</f>
        <v>2</v>
      </c>
      <c r="H210" s="34">
        <f t="shared" ref="H210" si="451">SUM(H211:H212)</f>
        <v>3</v>
      </c>
      <c r="I210" s="34">
        <f t="shared" ref="I210" si="452">SUM(I211:I212)</f>
        <v>5</v>
      </c>
      <c r="J210" s="34" t="s">
        <v>129</v>
      </c>
      <c r="K210" s="34">
        <f t="shared" ref="K210" si="453">SUM(K211:K212)</f>
        <v>4</v>
      </c>
      <c r="L210" s="34">
        <f t="shared" ref="L210" si="454">SUM(L211:L212)</f>
        <v>2</v>
      </c>
      <c r="M210" s="34">
        <f t="shared" ref="M210" si="455">SUM(M211:M212)</f>
        <v>19</v>
      </c>
      <c r="N210" s="34">
        <f t="shared" ref="N210" si="456">SUM(N211:N212)</f>
        <v>5</v>
      </c>
      <c r="O210" s="34">
        <f t="shared" ref="O210" si="457">SUM(O211:O212)</f>
        <v>3</v>
      </c>
      <c r="P210" s="34" t="s">
        <v>129</v>
      </c>
      <c r="Q210" s="34" t="s">
        <v>129</v>
      </c>
      <c r="R210" s="34" t="s">
        <v>129</v>
      </c>
      <c r="S210" s="34">
        <f t="shared" ref="S210" si="458">SUM(S211:S212)</f>
        <v>6</v>
      </c>
      <c r="T210" s="35">
        <f t="shared" ref="T210" si="459">SUM(T211:T212)</f>
        <v>2</v>
      </c>
    </row>
    <row r="211" spans="1:20" ht="17.25" customHeight="1" x14ac:dyDescent="0.2">
      <c r="A211" s="15"/>
      <c r="B211" s="19" t="s">
        <v>144</v>
      </c>
      <c r="C211" s="32">
        <f t="shared" ref="C211:C212" si="460">SUM(F211:R211)</f>
        <v>40</v>
      </c>
      <c r="D211" s="32">
        <v>33</v>
      </c>
      <c r="E211" s="32">
        <v>7</v>
      </c>
      <c r="F211" s="32" t="s">
        <v>129</v>
      </c>
      <c r="G211" s="32">
        <v>2</v>
      </c>
      <c r="H211" s="32">
        <v>3</v>
      </c>
      <c r="I211" s="32">
        <v>5</v>
      </c>
      <c r="J211" s="32" t="s">
        <v>129</v>
      </c>
      <c r="K211" s="32">
        <v>4</v>
      </c>
      <c r="L211" s="32">
        <v>1</v>
      </c>
      <c r="M211" s="32">
        <v>17</v>
      </c>
      <c r="N211" s="32">
        <v>5</v>
      </c>
      <c r="O211" s="32">
        <v>3</v>
      </c>
      <c r="P211" s="32" t="s">
        <v>129</v>
      </c>
      <c r="Q211" s="32" t="s">
        <v>129</v>
      </c>
      <c r="R211" s="32" t="s">
        <v>129</v>
      </c>
      <c r="S211" s="32">
        <v>5</v>
      </c>
      <c r="T211" s="33">
        <v>2</v>
      </c>
    </row>
    <row r="212" spans="1:20" x14ac:dyDescent="0.2">
      <c r="A212" s="15"/>
      <c r="B212" s="19" t="s">
        <v>145</v>
      </c>
      <c r="C212" s="32">
        <f t="shared" si="460"/>
        <v>3</v>
      </c>
      <c r="D212" s="32">
        <v>2</v>
      </c>
      <c r="E212" s="32">
        <v>1</v>
      </c>
      <c r="F212" s="32" t="s">
        <v>129</v>
      </c>
      <c r="G212" s="32" t="s">
        <v>129</v>
      </c>
      <c r="H212" s="32" t="s">
        <v>129</v>
      </c>
      <c r="I212" s="32" t="s">
        <v>129</v>
      </c>
      <c r="J212" s="32" t="s">
        <v>129</v>
      </c>
      <c r="K212" s="32" t="s">
        <v>129</v>
      </c>
      <c r="L212" s="32">
        <v>1</v>
      </c>
      <c r="M212" s="32">
        <v>2</v>
      </c>
      <c r="N212" s="32" t="s">
        <v>129</v>
      </c>
      <c r="O212" s="32" t="s">
        <v>129</v>
      </c>
      <c r="P212" s="32" t="s">
        <v>129</v>
      </c>
      <c r="Q212" s="32" t="s">
        <v>129</v>
      </c>
      <c r="R212" s="32" t="s">
        <v>129</v>
      </c>
      <c r="S212" s="32">
        <v>1</v>
      </c>
      <c r="T212" s="33" t="s">
        <v>129</v>
      </c>
    </row>
    <row r="213" spans="1:20" x14ac:dyDescent="0.2">
      <c r="A213" s="15"/>
      <c r="B213" s="48" t="s">
        <v>146</v>
      </c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7"/>
    </row>
    <row r="214" spans="1:20" x14ac:dyDescent="0.2">
      <c r="A214" s="15" t="s">
        <v>72</v>
      </c>
      <c r="B214" s="19" t="s">
        <v>132</v>
      </c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7"/>
    </row>
    <row r="215" spans="1:20" x14ac:dyDescent="0.2">
      <c r="A215" s="15"/>
      <c r="B215" s="19" t="s">
        <v>174</v>
      </c>
      <c r="C215" s="34">
        <f>SUM(F215:R215)</f>
        <v>58</v>
      </c>
      <c r="D215" s="34">
        <f>SUM(D216:D217)</f>
        <v>46</v>
      </c>
      <c r="E215" s="34">
        <f t="shared" ref="E215" si="461">SUM(E216:E217)</f>
        <v>12</v>
      </c>
      <c r="F215" s="34" t="s">
        <v>129</v>
      </c>
      <c r="G215" s="34">
        <f t="shared" ref="G215" si="462">SUM(G216:G217)</f>
        <v>1</v>
      </c>
      <c r="H215" s="34">
        <f t="shared" ref="H215" si="463">SUM(H216:H217)</f>
        <v>2</v>
      </c>
      <c r="I215" s="34">
        <f t="shared" ref="I215" si="464">SUM(I216:I217)</f>
        <v>5</v>
      </c>
      <c r="J215" s="34" t="s">
        <v>129</v>
      </c>
      <c r="K215" s="34">
        <f t="shared" ref="K215" si="465">SUM(K216:K217)</f>
        <v>2</v>
      </c>
      <c r="L215" s="34">
        <f t="shared" ref="L215" si="466">SUM(L216:L217)</f>
        <v>1</v>
      </c>
      <c r="M215" s="34">
        <f t="shared" ref="M215" si="467">SUM(M216:M217)</f>
        <v>37</v>
      </c>
      <c r="N215" s="34">
        <f t="shared" ref="N215" si="468">SUM(N216:N217)</f>
        <v>4</v>
      </c>
      <c r="O215" s="34">
        <f t="shared" ref="O215" si="469">SUM(O216:O217)</f>
        <v>6</v>
      </c>
      <c r="P215" s="34" t="s">
        <v>129</v>
      </c>
      <c r="Q215" s="34" t="s">
        <v>129</v>
      </c>
      <c r="R215" s="34" t="s">
        <v>129</v>
      </c>
      <c r="S215" s="34">
        <f t="shared" ref="S215" si="470">SUM(S216:S217)</f>
        <v>26</v>
      </c>
      <c r="T215" s="35" t="s">
        <v>129</v>
      </c>
    </row>
    <row r="216" spans="1:20" ht="17.25" customHeight="1" x14ac:dyDescent="0.2">
      <c r="A216" s="15"/>
      <c r="B216" s="19" t="s">
        <v>144</v>
      </c>
      <c r="C216" s="32">
        <f t="shared" ref="C216:C217" si="471">SUM(F216:R216)</f>
        <v>27</v>
      </c>
      <c r="D216" s="32">
        <v>19</v>
      </c>
      <c r="E216" s="32">
        <v>8</v>
      </c>
      <c r="F216" s="32" t="s">
        <v>129</v>
      </c>
      <c r="G216" s="32">
        <v>1</v>
      </c>
      <c r="H216" s="32">
        <v>2</v>
      </c>
      <c r="I216" s="32">
        <v>3</v>
      </c>
      <c r="J216" s="32" t="s">
        <v>129</v>
      </c>
      <c r="K216" s="32" t="s">
        <v>129</v>
      </c>
      <c r="L216" s="32" t="s">
        <v>129</v>
      </c>
      <c r="M216" s="32">
        <v>15</v>
      </c>
      <c r="N216" s="32" t="s">
        <v>129</v>
      </c>
      <c r="O216" s="32">
        <v>6</v>
      </c>
      <c r="P216" s="32" t="s">
        <v>129</v>
      </c>
      <c r="Q216" s="32" t="s">
        <v>129</v>
      </c>
      <c r="R216" s="32" t="s">
        <v>129</v>
      </c>
      <c r="S216" s="32">
        <v>13</v>
      </c>
      <c r="T216" s="33" t="s">
        <v>129</v>
      </c>
    </row>
    <row r="217" spans="1:20" x14ac:dyDescent="0.2">
      <c r="A217" s="15"/>
      <c r="B217" s="19" t="s">
        <v>145</v>
      </c>
      <c r="C217" s="32">
        <f t="shared" si="471"/>
        <v>31</v>
      </c>
      <c r="D217" s="32">
        <v>27</v>
      </c>
      <c r="E217" s="32">
        <v>4</v>
      </c>
      <c r="F217" s="32" t="s">
        <v>129</v>
      </c>
      <c r="G217" s="32" t="s">
        <v>129</v>
      </c>
      <c r="H217" s="32" t="s">
        <v>129</v>
      </c>
      <c r="I217" s="32">
        <v>2</v>
      </c>
      <c r="J217" s="32" t="s">
        <v>129</v>
      </c>
      <c r="K217" s="32">
        <v>2</v>
      </c>
      <c r="L217" s="32">
        <v>1</v>
      </c>
      <c r="M217" s="32">
        <v>22</v>
      </c>
      <c r="N217" s="32">
        <v>4</v>
      </c>
      <c r="O217" s="32" t="s">
        <v>129</v>
      </c>
      <c r="P217" s="32" t="s">
        <v>129</v>
      </c>
      <c r="Q217" s="32" t="s">
        <v>129</v>
      </c>
      <c r="R217" s="32" t="s">
        <v>129</v>
      </c>
      <c r="S217" s="32">
        <v>13</v>
      </c>
      <c r="T217" s="33" t="s">
        <v>129</v>
      </c>
    </row>
    <row r="218" spans="1:20" x14ac:dyDescent="0.2">
      <c r="A218" s="15"/>
      <c r="B218" s="19" t="s">
        <v>146</v>
      </c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5"/>
    </row>
    <row r="219" spans="1:20" x14ac:dyDescent="0.2">
      <c r="A219" s="50" t="s">
        <v>73</v>
      </c>
      <c r="B219" s="19" t="s">
        <v>175</v>
      </c>
      <c r="C219" s="34">
        <f>SUM(C223,C227,C231)</f>
        <v>575</v>
      </c>
      <c r="D219" s="34">
        <f t="shared" ref="D219:T219" si="472">SUM(D223,D227,D231)</f>
        <v>409</v>
      </c>
      <c r="E219" s="34">
        <f t="shared" si="472"/>
        <v>166</v>
      </c>
      <c r="F219" s="34">
        <f t="shared" si="472"/>
        <v>9</v>
      </c>
      <c r="G219" s="34">
        <f t="shared" si="472"/>
        <v>44</v>
      </c>
      <c r="H219" s="34">
        <f t="shared" si="472"/>
        <v>32</v>
      </c>
      <c r="I219" s="34">
        <f t="shared" si="472"/>
        <v>56</v>
      </c>
      <c r="J219" s="34">
        <f t="shared" si="472"/>
        <v>5</v>
      </c>
      <c r="K219" s="34">
        <f t="shared" si="472"/>
        <v>22</v>
      </c>
      <c r="L219" s="34">
        <f t="shared" si="472"/>
        <v>27</v>
      </c>
      <c r="M219" s="34">
        <f t="shared" si="472"/>
        <v>247</v>
      </c>
      <c r="N219" s="34">
        <f t="shared" si="472"/>
        <v>73</v>
      </c>
      <c r="O219" s="34">
        <f t="shared" si="472"/>
        <v>40</v>
      </c>
      <c r="P219" s="34">
        <f t="shared" si="472"/>
        <v>1</v>
      </c>
      <c r="Q219" s="34" t="s">
        <v>129</v>
      </c>
      <c r="R219" s="34">
        <f t="shared" si="472"/>
        <v>19</v>
      </c>
      <c r="S219" s="34">
        <f t="shared" si="472"/>
        <v>119</v>
      </c>
      <c r="T219" s="35">
        <f t="shared" si="472"/>
        <v>5</v>
      </c>
    </row>
    <row r="220" spans="1:20" ht="17.25" customHeight="1" x14ac:dyDescent="0.2">
      <c r="A220" s="15"/>
      <c r="B220" s="19" t="s">
        <v>144</v>
      </c>
      <c r="C220" s="32">
        <f>SUM(C224,C228,C232,)</f>
        <v>276</v>
      </c>
      <c r="D220" s="32">
        <f t="shared" ref="D220:T220" si="473">SUM(D224,D228,D232,)</f>
        <v>188</v>
      </c>
      <c r="E220" s="32">
        <f t="shared" si="473"/>
        <v>88</v>
      </c>
      <c r="F220" s="32">
        <f t="shared" si="473"/>
        <v>5</v>
      </c>
      <c r="G220" s="32">
        <f t="shared" si="473"/>
        <v>26</v>
      </c>
      <c r="H220" s="32">
        <f t="shared" si="473"/>
        <v>15</v>
      </c>
      <c r="I220" s="32">
        <f t="shared" si="473"/>
        <v>24</v>
      </c>
      <c r="J220" s="32">
        <f t="shared" si="473"/>
        <v>3</v>
      </c>
      <c r="K220" s="32">
        <f t="shared" si="473"/>
        <v>10</v>
      </c>
      <c r="L220" s="32">
        <f t="shared" si="473"/>
        <v>11</v>
      </c>
      <c r="M220" s="32">
        <f t="shared" si="473"/>
        <v>112</v>
      </c>
      <c r="N220" s="32">
        <f t="shared" si="473"/>
        <v>38</v>
      </c>
      <c r="O220" s="32">
        <f t="shared" si="473"/>
        <v>21</v>
      </c>
      <c r="P220" s="32" t="s">
        <v>129</v>
      </c>
      <c r="Q220" s="32" t="s">
        <v>129</v>
      </c>
      <c r="R220" s="32">
        <f t="shared" si="473"/>
        <v>11</v>
      </c>
      <c r="S220" s="32">
        <f t="shared" si="473"/>
        <v>54</v>
      </c>
      <c r="T220" s="33">
        <f t="shared" si="473"/>
        <v>2</v>
      </c>
    </row>
    <row r="221" spans="1:20" x14ac:dyDescent="0.2">
      <c r="A221" s="15"/>
      <c r="B221" s="19" t="s">
        <v>145</v>
      </c>
      <c r="C221" s="32">
        <f>SUM(C224,C229,C233)</f>
        <v>298</v>
      </c>
      <c r="D221" s="32">
        <f t="shared" ref="D221:T221" si="474">SUM(D224,D229,D233)</f>
        <v>217</v>
      </c>
      <c r="E221" s="32">
        <f t="shared" si="474"/>
        <v>81</v>
      </c>
      <c r="F221" s="32">
        <f t="shared" si="474"/>
        <v>3</v>
      </c>
      <c r="G221" s="32">
        <f t="shared" si="474"/>
        <v>20</v>
      </c>
      <c r="H221" s="32">
        <f t="shared" si="474"/>
        <v>17</v>
      </c>
      <c r="I221" s="32">
        <f t="shared" si="474"/>
        <v>32</v>
      </c>
      <c r="J221" s="32">
        <f t="shared" si="474"/>
        <v>2</v>
      </c>
      <c r="K221" s="32">
        <f t="shared" si="474"/>
        <v>12</v>
      </c>
      <c r="L221" s="32">
        <f t="shared" si="474"/>
        <v>16</v>
      </c>
      <c r="M221" s="32">
        <f t="shared" si="474"/>
        <v>134</v>
      </c>
      <c r="N221" s="32">
        <f t="shared" si="474"/>
        <v>34</v>
      </c>
      <c r="O221" s="32">
        <f t="shared" si="474"/>
        <v>18</v>
      </c>
      <c r="P221" s="32">
        <f t="shared" si="474"/>
        <v>1</v>
      </c>
      <c r="Q221" s="32" t="s">
        <v>129</v>
      </c>
      <c r="R221" s="32">
        <f t="shared" si="474"/>
        <v>9</v>
      </c>
      <c r="S221" s="32">
        <f t="shared" si="474"/>
        <v>63</v>
      </c>
      <c r="T221" s="33">
        <f t="shared" si="474"/>
        <v>3</v>
      </c>
    </row>
    <row r="222" spans="1:20" x14ac:dyDescent="0.2">
      <c r="A222" s="15"/>
      <c r="B222" s="48" t="s">
        <v>146</v>
      </c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7"/>
    </row>
    <row r="223" spans="1:20" x14ac:dyDescent="0.2">
      <c r="A223" s="15" t="s">
        <v>74</v>
      </c>
      <c r="B223" s="19" t="s">
        <v>176</v>
      </c>
      <c r="C223" s="34">
        <f>SUM(F223:R223)</f>
        <v>31</v>
      </c>
      <c r="D223" s="34">
        <f>SUM(D224:D225)</f>
        <v>22</v>
      </c>
      <c r="E223" s="34">
        <f t="shared" ref="E223" si="475">SUM(E224:E225)</f>
        <v>9</v>
      </c>
      <c r="F223" s="34">
        <f t="shared" ref="F223" si="476">SUM(F224:F225)</f>
        <v>1</v>
      </c>
      <c r="G223" s="34">
        <f t="shared" ref="G223" si="477">SUM(G224:G225)</f>
        <v>2</v>
      </c>
      <c r="H223" s="34">
        <f t="shared" ref="H223" si="478">SUM(H224:H225)</f>
        <v>4</v>
      </c>
      <c r="I223" s="34" t="s">
        <v>129</v>
      </c>
      <c r="J223" s="34" t="s">
        <v>129</v>
      </c>
      <c r="K223" s="34" t="s">
        <v>129</v>
      </c>
      <c r="L223" s="34" t="s">
        <v>129</v>
      </c>
      <c r="M223" s="34">
        <f t="shared" ref="M223" si="479">SUM(M224:M225)</f>
        <v>15</v>
      </c>
      <c r="N223" s="34">
        <f t="shared" ref="N223" si="480">SUM(N224:N225)</f>
        <v>5</v>
      </c>
      <c r="O223" s="34">
        <f t="shared" ref="O223" si="481">SUM(O224:O225)</f>
        <v>1</v>
      </c>
      <c r="P223" s="34" t="s">
        <v>129</v>
      </c>
      <c r="Q223" s="34" t="s">
        <v>129</v>
      </c>
      <c r="R223" s="34">
        <f t="shared" ref="R223" si="482">SUM(R224:R225)</f>
        <v>3</v>
      </c>
      <c r="S223" s="34">
        <f t="shared" ref="S223" si="483">SUM(S224:S225)</f>
        <v>8</v>
      </c>
      <c r="T223" s="35" t="s">
        <v>129</v>
      </c>
    </row>
    <row r="224" spans="1:20" ht="17.25" customHeight="1" x14ac:dyDescent="0.2">
      <c r="A224" s="15"/>
      <c r="B224" s="19" t="s">
        <v>144</v>
      </c>
      <c r="C224" s="32">
        <f t="shared" ref="C224:C225" si="484">SUM(F224:R224)</f>
        <v>15</v>
      </c>
      <c r="D224" s="32">
        <v>9</v>
      </c>
      <c r="E224" s="32">
        <v>6</v>
      </c>
      <c r="F224" s="32" t="s">
        <v>129</v>
      </c>
      <c r="G224" s="32">
        <v>2</v>
      </c>
      <c r="H224" s="32">
        <v>2</v>
      </c>
      <c r="I224" s="32" t="s">
        <v>129</v>
      </c>
      <c r="J224" s="32" t="s">
        <v>129</v>
      </c>
      <c r="K224" s="32" t="s">
        <v>129</v>
      </c>
      <c r="L224" s="32" t="s">
        <v>129</v>
      </c>
      <c r="M224" s="32">
        <v>7</v>
      </c>
      <c r="N224" s="32">
        <v>2</v>
      </c>
      <c r="O224" s="32" t="s">
        <v>129</v>
      </c>
      <c r="P224" s="32" t="s">
        <v>129</v>
      </c>
      <c r="Q224" s="32" t="s">
        <v>129</v>
      </c>
      <c r="R224" s="32">
        <v>2</v>
      </c>
      <c r="S224" s="32">
        <v>3</v>
      </c>
      <c r="T224" s="33" t="s">
        <v>129</v>
      </c>
    </row>
    <row r="225" spans="1:20" x14ac:dyDescent="0.2">
      <c r="A225" s="15"/>
      <c r="B225" s="19" t="s">
        <v>145</v>
      </c>
      <c r="C225" s="32">
        <f t="shared" si="484"/>
        <v>16</v>
      </c>
      <c r="D225" s="32">
        <v>13</v>
      </c>
      <c r="E225" s="32">
        <v>3</v>
      </c>
      <c r="F225" s="32">
        <v>1</v>
      </c>
      <c r="G225" s="32" t="s">
        <v>129</v>
      </c>
      <c r="H225" s="32">
        <v>2</v>
      </c>
      <c r="I225" s="32" t="s">
        <v>129</v>
      </c>
      <c r="J225" s="32" t="s">
        <v>129</v>
      </c>
      <c r="K225" s="32" t="s">
        <v>129</v>
      </c>
      <c r="L225" s="32" t="s">
        <v>129</v>
      </c>
      <c r="M225" s="32">
        <v>8</v>
      </c>
      <c r="N225" s="32">
        <v>3</v>
      </c>
      <c r="O225" s="32">
        <v>1</v>
      </c>
      <c r="P225" s="32" t="s">
        <v>129</v>
      </c>
      <c r="Q225" s="32" t="s">
        <v>129</v>
      </c>
      <c r="R225" s="32">
        <v>1</v>
      </c>
      <c r="S225" s="32">
        <v>5</v>
      </c>
      <c r="T225" s="33" t="s">
        <v>129</v>
      </c>
    </row>
    <row r="226" spans="1:20" x14ac:dyDescent="0.2">
      <c r="A226" s="15"/>
      <c r="B226" s="48" t="s">
        <v>146</v>
      </c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7"/>
    </row>
    <row r="227" spans="1:20" x14ac:dyDescent="0.2">
      <c r="A227" s="15" t="s">
        <v>75</v>
      </c>
      <c r="B227" s="19" t="s">
        <v>177</v>
      </c>
      <c r="C227" s="34">
        <f>SUM(F227:R227)</f>
        <v>221</v>
      </c>
      <c r="D227" s="34">
        <f>SUM(D228:D229)</f>
        <v>174</v>
      </c>
      <c r="E227" s="34">
        <f t="shared" ref="E227" si="485">SUM(E228:E229)</f>
        <v>47</v>
      </c>
      <c r="F227" s="34" t="s">
        <v>129</v>
      </c>
      <c r="G227" s="34">
        <f t="shared" ref="G227" si="486">SUM(G228:G229)</f>
        <v>16</v>
      </c>
      <c r="H227" s="34">
        <f t="shared" ref="H227" si="487">SUM(H228:H229)</f>
        <v>10</v>
      </c>
      <c r="I227" s="34">
        <f t="shared" ref="I227" si="488">SUM(I228:I229)</f>
        <v>25</v>
      </c>
      <c r="J227" s="34" t="s">
        <v>129</v>
      </c>
      <c r="K227" s="34">
        <f t="shared" ref="K227" si="489">SUM(K228:K229)</f>
        <v>11</v>
      </c>
      <c r="L227" s="34">
        <f t="shared" ref="L227" si="490">SUM(L228:L229)</f>
        <v>18</v>
      </c>
      <c r="M227" s="34">
        <f t="shared" ref="M227" si="491">SUM(M228:M229)</f>
        <v>110</v>
      </c>
      <c r="N227" s="34">
        <f t="shared" ref="N227" si="492">SUM(N228:N229)</f>
        <v>28</v>
      </c>
      <c r="O227" s="34">
        <f t="shared" ref="O227" si="493">SUM(O228:O229)</f>
        <v>2</v>
      </c>
      <c r="P227" s="34" t="s">
        <v>129</v>
      </c>
      <c r="Q227" s="34" t="s">
        <v>129</v>
      </c>
      <c r="R227" s="34">
        <f t="shared" ref="R227" si="494">SUM(R228:R229)</f>
        <v>1</v>
      </c>
      <c r="S227" s="34">
        <f t="shared" ref="S227" si="495">SUM(S228:S229)</f>
        <v>58</v>
      </c>
      <c r="T227" s="35">
        <f t="shared" ref="T227" si="496">SUM(T228:T229)</f>
        <v>3</v>
      </c>
    </row>
    <row r="228" spans="1:20" ht="17.25" customHeight="1" x14ac:dyDescent="0.2">
      <c r="A228" s="15"/>
      <c r="B228" s="19" t="s">
        <v>144</v>
      </c>
      <c r="C228" s="32">
        <f t="shared" ref="C228:C229" si="497">SUM(F228:R228)</f>
        <v>72</v>
      </c>
      <c r="D228" s="32">
        <v>55</v>
      </c>
      <c r="E228" s="32">
        <v>17</v>
      </c>
      <c r="F228" s="32" t="s">
        <v>129</v>
      </c>
      <c r="G228" s="32">
        <v>7</v>
      </c>
      <c r="H228" s="32">
        <v>2</v>
      </c>
      <c r="I228" s="32">
        <v>8</v>
      </c>
      <c r="J228" s="32" t="s">
        <v>129</v>
      </c>
      <c r="K228" s="32">
        <v>4</v>
      </c>
      <c r="L228" s="32">
        <v>7</v>
      </c>
      <c r="M228" s="32">
        <v>34</v>
      </c>
      <c r="N228" s="32">
        <v>8</v>
      </c>
      <c r="O228" s="32">
        <v>1</v>
      </c>
      <c r="P228" s="32" t="s">
        <v>129</v>
      </c>
      <c r="Q228" s="32" t="s">
        <v>129</v>
      </c>
      <c r="R228" s="32">
        <v>1</v>
      </c>
      <c r="S228" s="32">
        <v>24</v>
      </c>
      <c r="T228" s="33">
        <v>1</v>
      </c>
    </row>
    <row r="229" spans="1:20" x14ac:dyDescent="0.2">
      <c r="A229" s="15"/>
      <c r="B229" s="19" t="s">
        <v>145</v>
      </c>
      <c r="C229" s="32">
        <f t="shared" si="497"/>
        <v>149</v>
      </c>
      <c r="D229" s="32">
        <v>119</v>
      </c>
      <c r="E229" s="32">
        <v>30</v>
      </c>
      <c r="F229" s="32" t="s">
        <v>129</v>
      </c>
      <c r="G229" s="32">
        <v>9</v>
      </c>
      <c r="H229" s="32">
        <v>8</v>
      </c>
      <c r="I229" s="32">
        <v>17</v>
      </c>
      <c r="J229" s="32" t="s">
        <v>129</v>
      </c>
      <c r="K229" s="32">
        <v>7</v>
      </c>
      <c r="L229" s="32">
        <v>11</v>
      </c>
      <c r="M229" s="32">
        <v>76</v>
      </c>
      <c r="N229" s="32">
        <v>20</v>
      </c>
      <c r="O229" s="32">
        <v>1</v>
      </c>
      <c r="P229" s="32" t="s">
        <v>129</v>
      </c>
      <c r="Q229" s="32" t="s">
        <v>129</v>
      </c>
      <c r="R229" s="32" t="s">
        <v>129</v>
      </c>
      <c r="S229" s="32">
        <v>34</v>
      </c>
      <c r="T229" s="33">
        <v>2</v>
      </c>
    </row>
    <row r="230" spans="1:20" x14ac:dyDescent="0.2">
      <c r="A230" s="15"/>
      <c r="B230" s="48" t="s">
        <v>146</v>
      </c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7"/>
    </row>
    <row r="231" spans="1:20" x14ac:dyDescent="0.2">
      <c r="A231" s="15" t="s">
        <v>76</v>
      </c>
      <c r="B231" s="19" t="s">
        <v>178</v>
      </c>
      <c r="C231" s="34">
        <f>SUM(F231:R231)</f>
        <v>323</v>
      </c>
      <c r="D231" s="34">
        <f>SUM(D232:D233)</f>
        <v>213</v>
      </c>
      <c r="E231" s="34">
        <f t="shared" ref="E231" si="498">SUM(E232:E233)</f>
        <v>110</v>
      </c>
      <c r="F231" s="34">
        <f t="shared" ref="F231" si="499">SUM(F232:F233)</f>
        <v>8</v>
      </c>
      <c r="G231" s="34">
        <f t="shared" ref="G231" si="500">SUM(G232:G233)</f>
        <v>26</v>
      </c>
      <c r="H231" s="34">
        <f t="shared" ref="H231" si="501">SUM(H232:H233)</f>
        <v>18</v>
      </c>
      <c r="I231" s="34">
        <f t="shared" ref="I231" si="502">SUM(I232:I233)</f>
        <v>31</v>
      </c>
      <c r="J231" s="34">
        <f t="shared" ref="J231" si="503">SUM(J232:J233)</f>
        <v>5</v>
      </c>
      <c r="K231" s="34">
        <f t="shared" ref="K231" si="504">SUM(K232:K233)</f>
        <v>11</v>
      </c>
      <c r="L231" s="34">
        <f t="shared" ref="L231" si="505">SUM(L232:L233)</f>
        <v>9</v>
      </c>
      <c r="M231" s="34">
        <f t="shared" ref="M231" si="506">SUM(M232:M233)</f>
        <v>122</v>
      </c>
      <c r="N231" s="34">
        <f t="shared" ref="N231" si="507">SUM(N232:N233)</f>
        <v>40</v>
      </c>
      <c r="O231" s="34">
        <f t="shared" ref="O231" si="508">SUM(O232:O233)</f>
        <v>37</v>
      </c>
      <c r="P231" s="34">
        <f t="shared" ref="P231" si="509">SUM(P232:P233)</f>
        <v>1</v>
      </c>
      <c r="Q231" s="34" t="s">
        <v>129</v>
      </c>
      <c r="R231" s="34">
        <f t="shared" ref="R231" si="510">SUM(R232:R233)</f>
        <v>15</v>
      </c>
      <c r="S231" s="34">
        <f t="shared" ref="S231" si="511">SUM(S232:S233)</f>
        <v>53</v>
      </c>
      <c r="T231" s="35">
        <f t="shared" ref="T231" si="512">SUM(T232:T233)</f>
        <v>2</v>
      </c>
    </row>
    <row r="232" spans="1:20" ht="17.25" customHeight="1" x14ac:dyDescent="0.2">
      <c r="A232" s="15"/>
      <c r="B232" s="19" t="s">
        <v>144</v>
      </c>
      <c r="C232" s="32">
        <f t="shared" ref="C232:C233" si="513">SUM(F232:R232)</f>
        <v>189</v>
      </c>
      <c r="D232" s="32">
        <v>124</v>
      </c>
      <c r="E232" s="32">
        <v>65</v>
      </c>
      <c r="F232" s="32">
        <v>5</v>
      </c>
      <c r="G232" s="32">
        <v>17</v>
      </c>
      <c r="H232" s="32">
        <v>11</v>
      </c>
      <c r="I232" s="32">
        <v>16</v>
      </c>
      <c r="J232" s="32">
        <v>3</v>
      </c>
      <c r="K232" s="32">
        <v>6</v>
      </c>
      <c r="L232" s="32">
        <v>4</v>
      </c>
      <c r="M232" s="32">
        <v>71</v>
      </c>
      <c r="N232" s="32">
        <v>28</v>
      </c>
      <c r="O232" s="32">
        <v>20</v>
      </c>
      <c r="P232" s="32" t="s">
        <v>129</v>
      </c>
      <c r="Q232" s="32" t="s">
        <v>129</v>
      </c>
      <c r="R232" s="32">
        <v>8</v>
      </c>
      <c r="S232" s="32">
        <v>27</v>
      </c>
      <c r="T232" s="33">
        <v>1</v>
      </c>
    </row>
    <row r="233" spans="1:20" x14ac:dyDescent="0.2">
      <c r="A233" s="15"/>
      <c r="B233" s="19" t="s">
        <v>145</v>
      </c>
      <c r="C233" s="32">
        <f t="shared" si="513"/>
        <v>134</v>
      </c>
      <c r="D233" s="32">
        <v>89</v>
      </c>
      <c r="E233" s="32">
        <v>45</v>
      </c>
      <c r="F233" s="32">
        <v>3</v>
      </c>
      <c r="G233" s="32">
        <v>9</v>
      </c>
      <c r="H233" s="32">
        <v>7</v>
      </c>
      <c r="I233" s="32">
        <v>15</v>
      </c>
      <c r="J233" s="32">
        <v>2</v>
      </c>
      <c r="K233" s="32">
        <v>5</v>
      </c>
      <c r="L233" s="32">
        <v>5</v>
      </c>
      <c r="M233" s="32">
        <v>51</v>
      </c>
      <c r="N233" s="32">
        <v>12</v>
      </c>
      <c r="O233" s="32">
        <v>17</v>
      </c>
      <c r="P233" s="32">
        <v>1</v>
      </c>
      <c r="Q233" s="32" t="s">
        <v>129</v>
      </c>
      <c r="R233" s="32">
        <v>7</v>
      </c>
      <c r="S233" s="32">
        <v>26</v>
      </c>
      <c r="T233" s="33">
        <v>1</v>
      </c>
    </row>
    <row r="234" spans="1:20" x14ac:dyDescent="0.2">
      <c r="A234" s="15"/>
      <c r="B234" s="19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3"/>
    </row>
    <row r="235" spans="1:20" x14ac:dyDescent="0.2">
      <c r="A235" s="30" t="s">
        <v>251</v>
      </c>
      <c r="B235" s="19" t="s">
        <v>180</v>
      </c>
      <c r="C235" s="34">
        <f>SUM(C236)</f>
        <v>1</v>
      </c>
      <c r="D235" s="34" t="s">
        <v>129</v>
      </c>
      <c r="E235" s="34">
        <f t="shared" ref="E235:F235" si="514">SUM(E236)</f>
        <v>1</v>
      </c>
      <c r="F235" s="34">
        <f t="shared" si="514"/>
        <v>1</v>
      </c>
      <c r="G235" s="34" t="s">
        <v>129</v>
      </c>
      <c r="H235" s="34" t="s">
        <v>129</v>
      </c>
      <c r="I235" s="34" t="s">
        <v>129</v>
      </c>
      <c r="J235" s="34" t="s">
        <v>129</v>
      </c>
      <c r="K235" s="34" t="s">
        <v>129</v>
      </c>
      <c r="L235" s="34" t="s">
        <v>129</v>
      </c>
      <c r="M235" s="34" t="s">
        <v>129</v>
      </c>
      <c r="N235" s="34" t="s">
        <v>129</v>
      </c>
      <c r="O235" s="34" t="s">
        <v>129</v>
      </c>
      <c r="P235" s="34" t="s">
        <v>129</v>
      </c>
      <c r="Q235" s="34" t="s">
        <v>129</v>
      </c>
      <c r="R235" s="34" t="s">
        <v>129</v>
      </c>
      <c r="S235" s="34" t="s">
        <v>129</v>
      </c>
      <c r="T235" s="35" t="s">
        <v>129</v>
      </c>
    </row>
    <row r="236" spans="1:20" ht="17.25" customHeight="1" x14ac:dyDescent="0.2">
      <c r="A236" s="30"/>
      <c r="B236" s="19" t="s">
        <v>144</v>
      </c>
      <c r="C236" s="32">
        <f>SUM(F236:R236)</f>
        <v>1</v>
      </c>
      <c r="D236" s="32" t="s">
        <v>129</v>
      </c>
      <c r="E236" s="32">
        <v>1</v>
      </c>
      <c r="F236" s="32">
        <v>1</v>
      </c>
      <c r="G236" s="32" t="s">
        <v>129</v>
      </c>
      <c r="H236" s="32" t="s">
        <v>129</v>
      </c>
      <c r="I236" s="32" t="s">
        <v>129</v>
      </c>
      <c r="J236" s="32" t="s">
        <v>129</v>
      </c>
      <c r="K236" s="32" t="s">
        <v>129</v>
      </c>
      <c r="L236" s="32" t="s">
        <v>129</v>
      </c>
      <c r="M236" s="32" t="s">
        <v>129</v>
      </c>
      <c r="N236" s="32" t="s">
        <v>129</v>
      </c>
      <c r="O236" s="32" t="s">
        <v>129</v>
      </c>
      <c r="P236" s="32" t="s">
        <v>129</v>
      </c>
      <c r="Q236" s="32" t="s">
        <v>129</v>
      </c>
      <c r="R236" s="32" t="s">
        <v>129</v>
      </c>
      <c r="S236" s="32" t="s">
        <v>129</v>
      </c>
      <c r="T236" s="33" t="s">
        <v>129</v>
      </c>
    </row>
    <row r="237" spans="1:20" x14ac:dyDescent="0.2">
      <c r="A237" s="30"/>
      <c r="B237" s="48" t="s">
        <v>146</v>
      </c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7"/>
    </row>
    <row r="238" spans="1:20" x14ac:dyDescent="0.2">
      <c r="A238" s="30" t="s">
        <v>252</v>
      </c>
      <c r="B238" s="19" t="s">
        <v>181</v>
      </c>
      <c r="C238" s="34">
        <f>SUM(C239)</f>
        <v>1</v>
      </c>
      <c r="D238" s="34">
        <f t="shared" ref="D238:S238" si="515">SUM(D239)</f>
        <v>1</v>
      </c>
      <c r="E238" s="34" t="s">
        <v>129</v>
      </c>
      <c r="F238" s="34" t="s">
        <v>129</v>
      </c>
      <c r="G238" s="34" t="s">
        <v>129</v>
      </c>
      <c r="H238" s="34" t="s">
        <v>129</v>
      </c>
      <c r="I238" s="34" t="s">
        <v>129</v>
      </c>
      <c r="J238" s="34" t="s">
        <v>129</v>
      </c>
      <c r="K238" s="34" t="s">
        <v>129</v>
      </c>
      <c r="L238" s="34" t="s">
        <v>129</v>
      </c>
      <c r="M238" s="34">
        <f t="shared" si="515"/>
        <v>1</v>
      </c>
      <c r="N238" s="34" t="s">
        <v>129</v>
      </c>
      <c r="O238" s="34" t="s">
        <v>129</v>
      </c>
      <c r="P238" s="34" t="s">
        <v>129</v>
      </c>
      <c r="Q238" s="34" t="s">
        <v>129</v>
      </c>
      <c r="R238" s="34" t="s">
        <v>129</v>
      </c>
      <c r="S238" s="34">
        <f t="shared" si="515"/>
        <v>1</v>
      </c>
      <c r="T238" s="35" t="s">
        <v>129</v>
      </c>
    </row>
    <row r="239" spans="1:20" ht="17.25" customHeight="1" x14ac:dyDescent="0.2">
      <c r="A239" s="15"/>
      <c r="B239" s="19" t="s">
        <v>144</v>
      </c>
      <c r="C239" s="32">
        <f>SUM(F239:R239)</f>
        <v>1</v>
      </c>
      <c r="D239" s="32">
        <v>1</v>
      </c>
      <c r="E239" s="32" t="s">
        <v>129</v>
      </c>
      <c r="F239" s="32" t="s">
        <v>129</v>
      </c>
      <c r="G239" s="32" t="s">
        <v>129</v>
      </c>
      <c r="H239" s="32" t="s">
        <v>129</v>
      </c>
      <c r="I239" s="32" t="s">
        <v>129</v>
      </c>
      <c r="J239" s="32" t="s">
        <v>129</v>
      </c>
      <c r="K239" s="32" t="s">
        <v>129</v>
      </c>
      <c r="L239" s="32" t="s">
        <v>129</v>
      </c>
      <c r="M239" s="32">
        <v>1</v>
      </c>
      <c r="N239" s="32" t="s">
        <v>129</v>
      </c>
      <c r="O239" s="32" t="s">
        <v>129</v>
      </c>
      <c r="P239" s="32" t="s">
        <v>129</v>
      </c>
      <c r="Q239" s="32" t="s">
        <v>129</v>
      </c>
      <c r="R239" s="32" t="s">
        <v>129</v>
      </c>
      <c r="S239" s="32">
        <v>1</v>
      </c>
      <c r="T239" s="33" t="s">
        <v>129</v>
      </c>
    </row>
    <row r="240" spans="1:20" x14ac:dyDescent="0.2">
      <c r="A240" s="15"/>
      <c r="B240" s="19" t="s">
        <v>146</v>
      </c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5"/>
    </row>
    <row r="241" spans="1:20" x14ac:dyDescent="0.2">
      <c r="A241" s="50" t="s">
        <v>77</v>
      </c>
      <c r="B241" s="19" t="s">
        <v>179</v>
      </c>
      <c r="C241" s="34">
        <f>SUM(C246,C250,C254,C258,C262,C266,C277)</f>
        <v>5175</v>
      </c>
      <c r="D241" s="34">
        <f t="shared" ref="D241:T241" si="516">SUM(D246,D250,D254,D258,D262,D266,D277)</f>
        <v>3666</v>
      </c>
      <c r="E241" s="34">
        <f t="shared" si="516"/>
        <v>1509</v>
      </c>
      <c r="F241" s="34">
        <f t="shared" si="516"/>
        <v>111</v>
      </c>
      <c r="G241" s="34">
        <f t="shared" si="516"/>
        <v>377</v>
      </c>
      <c r="H241" s="34">
        <f t="shared" si="516"/>
        <v>433</v>
      </c>
      <c r="I241" s="34">
        <f t="shared" si="516"/>
        <v>588</v>
      </c>
      <c r="J241" s="34">
        <f t="shared" si="516"/>
        <v>54</v>
      </c>
      <c r="K241" s="34">
        <f t="shared" si="516"/>
        <v>243</v>
      </c>
      <c r="L241" s="34">
        <f t="shared" si="516"/>
        <v>243</v>
      </c>
      <c r="M241" s="34">
        <f t="shared" si="516"/>
        <v>2039</v>
      </c>
      <c r="N241" s="34">
        <f t="shared" si="516"/>
        <v>707</v>
      </c>
      <c r="O241" s="34">
        <f t="shared" si="516"/>
        <v>349</v>
      </c>
      <c r="P241" s="34">
        <f t="shared" si="516"/>
        <v>6</v>
      </c>
      <c r="Q241" s="34">
        <f t="shared" si="516"/>
        <v>1</v>
      </c>
      <c r="R241" s="34">
        <f t="shared" si="516"/>
        <v>24</v>
      </c>
      <c r="S241" s="34">
        <f t="shared" si="516"/>
        <v>968</v>
      </c>
      <c r="T241" s="35">
        <f t="shared" si="516"/>
        <v>88</v>
      </c>
    </row>
    <row r="242" spans="1:20" ht="17.25" customHeight="1" x14ac:dyDescent="0.2">
      <c r="A242" s="15"/>
      <c r="B242" s="19" t="s">
        <v>144</v>
      </c>
      <c r="C242" s="32">
        <f>SUM(C247,C251,C255,C259,C263,C267,C278)</f>
        <v>2864</v>
      </c>
      <c r="D242" s="32">
        <f t="shared" ref="D242:T242" si="517">SUM(D236,D239,D247,D251,D255,D259,D263,D267,D278)</f>
        <v>1945</v>
      </c>
      <c r="E242" s="32">
        <f t="shared" si="517"/>
        <v>921</v>
      </c>
      <c r="F242" s="32">
        <f t="shared" si="517"/>
        <v>69</v>
      </c>
      <c r="G242" s="32">
        <f t="shared" si="517"/>
        <v>234</v>
      </c>
      <c r="H242" s="32">
        <f t="shared" si="517"/>
        <v>228</v>
      </c>
      <c r="I242" s="32">
        <f t="shared" si="517"/>
        <v>330</v>
      </c>
      <c r="J242" s="32">
        <f t="shared" si="517"/>
        <v>39</v>
      </c>
      <c r="K242" s="32">
        <f t="shared" si="517"/>
        <v>130</v>
      </c>
      <c r="L242" s="32">
        <f t="shared" si="517"/>
        <v>122</v>
      </c>
      <c r="M242" s="32">
        <f t="shared" si="517"/>
        <v>1070</v>
      </c>
      <c r="N242" s="32">
        <f t="shared" si="517"/>
        <v>406</v>
      </c>
      <c r="O242" s="32">
        <f t="shared" si="517"/>
        <v>221</v>
      </c>
      <c r="P242" s="32">
        <f t="shared" si="517"/>
        <v>2</v>
      </c>
      <c r="Q242" s="32">
        <f t="shared" si="517"/>
        <v>1</v>
      </c>
      <c r="R242" s="32">
        <f t="shared" si="517"/>
        <v>14</v>
      </c>
      <c r="S242" s="32">
        <f t="shared" si="517"/>
        <v>472</v>
      </c>
      <c r="T242" s="33">
        <f t="shared" si="517"/>
        <v>40</v>
      </c>
    </row>
    <row r="243" spans="1:20" x14ac:dyDescent="0.2">
      <c r="A243" s="15"/>
      <c r="B243" s="19" t="s">
        <v>145</v>
      </c>
      <c r="C243" s="32">
        <f>SUM(C248,C252,C256,C260,C264,C268,C279)</f>
        <v>2311</v>
      </c>
      <c r="D243" s="32">
        <f>SUM(D248,D252,D256,D260,D264,D268,D279)</f>
        <v>1722</v>
      </c>
      <c r="E243" s="32">
        <f t="shared" ref="E243:T243" si="518">SUM(E248,E252,E256,E260,E264,E268,E279)</f>
        <v>589</v>
      </c>
      <c r="F243" s="32">
        <f t="shared" si="518"/>
        <v>43</v>
      </c>
      <c r="G243" s="32">
        <f t="shared" si="518"/>
        <v>143</v>
      </c>
      <c r="H243" s="32">
        <f t="shared" si="518"/>
        <v>205</v>
      </c>
      <c r="I243" s="32">
        <f t="shared" si="518"/>
        <v>258</v>
      </c>
      <c r="J243" s="32">
        <f t="shared" si="518"/>
        <v>15</v>
      </c>
      <c r="K243" s="32">
        <f t="shared" si="518"/>
        <v>113</v>
      </c>
      <c r="L243" s="32">
        <f t="shared" si="518"/>
        <v>121</v>
      </c>
      <c r="M243" s="32">
        <f t="shared" si="518"/>
        <v>970</v>
      </c>
      <c r="N243" s="32">
        <f t="shared" si="518"/>
        <v>301</v>
      </c>
      <c r="O243" s="32">
        <f t="shared" si="518"/>
        <v>128</v>
      </c>
      <c r="P243" s="32">
        <f t="shared" si="518"/>
        <v>4</v>
      </c>
      <c r="Q243" s="32" t="s">
        <v>129</v>
      </c>
      <c r="R243" s="32">
        <f t="shared" si="518"/>
        <v>10</v>
      </c>
      <c r="S243" s="32">
        <f t="shared" si="518"/>
        <v>497</v>
      </c>
      <c r="T243" s="33">
        <f t="shared" si="518"/>
        <v>48</v>
      </c>
    </row>
    <row r="244" spans="1:20" x14ac:dyDescent="0.2">
      <c r="A244" s="15"/>
      <c r="B244" s="48" t="s">
        <v>146</v>
      </c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7"/>
    </row>
    <row r="245" spans="1:20" x14ac:dyDescent="0.2">
      <c r="A245" s="15" t="s">
        <v>78</v>
      </c>
      <c r="B245" s="19" t="s">
        <v>133</v>
      </c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7"/>
    </row>
    <row r="246" spans="1:20" x14ac:dyDescent="0.2">
      <c r="A246" s="15"/>
      <c r="B246" s="19" t="s">
        <v>182</v>
      </c>
      <c r="C246" s="34">
        <f>SUM(C247,C248)</f>
        <v>23</v>
      </c>
      <c r="D246" s="34">
        <f t="shared" ref="D246:S246" si="519">SUM(D247,D248)</f>
        <v>10</v>
      </c>
      <c r="E246" s="34">
        <f t="shared" si="519"/>
        <v>13</v>
      </c>
      <c r="F246" s="34" t="s">
        <v>129</v>
      </c>
      <c r="G246" s="34" t="s">
        <v>129</v>
      </c>
      <c r="H246" s="34">
        <f t="shared" si="519"/>
        <v>3</v>
      </c>
      <c r="I246" s="34">
        <f t="shared" si="519"/>
        <v>2</v>
      </c>
      <c r="J246" s="34">
        <f t="shared" si="519"/>
        <v>1</v>
      </c>
      <c r="K246" s="34">
        <f t="shared" si="519"/>
        <v>2</v>
      </c>
      <c r="L246" s="34">
        <f t="shared" si="519"/>
        <v>4</v>
      </c>
      <c r="M246" s="34">
        <f t="shared" si="519"/>
        <v>4</v>
      </c>
      <c r="N246" s="34">
        <f t="shared" si="519"/>
        <v>4</v>
      </c>
      <c r="O246" s="34">
        <f t="shared" si="519"/>
        <v>2</v>
      </c>
      <c r="P246" s="34" t="s">
        <v>129</v>
      </c>
      <c r="Q246" s="34" t="s">
        <v>129</v>
      </c>
      <c r="R246" s="34">
        <f t="shared" si="519"/>
        <v>1</v>
      </c>
      <c r="S246" s="34">
        <f t="shared" si="519"/>
        <v>2</v>
      </c>
      <c r="T246" s="35" t="s">
        <v>129</v>
      </c>
    </row>
    <row r="247" spans="1:20" ht="17.25" customHeight="1" x14ac:dyDescent="0.2">
      <c r="A247" s="15"/>
      <c r="B247" s="19" t="s">
        <v>144</v>
      </c>
      <c r="C247" s="32">
        <f>SUM(F247:R247)</f>
        <v>8</v>
      </c>
      <c r="D247" s="32">
        <v>2</v>
      </c>
      <c r="E247" s="32">
        <v>6</v>
      </c>
      <c r="F247" s="32" t="s">
        <v>129</v>
      </c>
      <c r="G247" s="32" t="s">
        <v>129</v>
      </c>
      <c r="H247" s="32">
        <v>2</v>
      </c>
      <c r="I247" s="32" t="s">
        <v>129</v>
      </c>
      <c r="J247" s="32" t="s">
        <v>129</v>
      </c>
      <c r="K247" s="32">
        <v>2</v>
      </c>
      <c r="L247" s="32">
        <v>3</v>
      </c>
      <c r="M247" s="32" t="s">
        <v>129</v>
      </c>
      <c r="N247" s="32" t="s">
        <v>129</v>
      </c>
      <c r="O247" s="32">
        <v>1</v>
      </c>
      <c r="P247" s="32" t="s">
        <v>129</v>
      </c>
      <c r="Q247" s="32" t="s">
        <v>129</v>
      </c>
      <c r="R247" s="32" t="s">
        <v>129</v>
      </c>
      <c r="S247" s="32" t="s">
        <v>129</v>
      </c>
      <c r="T247" s="33" t="s">
        <v>129</v>
      </c>
    </row>
    <row r="248" spans="1:20" x14ac:dyDescent="0.2">
      <c r="A248" s="15"/>
      <c r="B248" s="19" t="s">
        <v>145</v>
      </c>
      <c r="C248" s="32">
        <f>SUM(F248:R248)</f>
        <v>15</v>
      </c>
      <c r="D248" s="32">
        <v>8</v>
      </c>
      <c r="E248" s="32">
        <v>7</v>
      </c>
      <c r="F248" s="32" t="s">
        <v>129</v>
      </c>
      <c r="G248" s="32" t="s">
        <v>129</v>
      </c>
      <c r="H248" s="32">
        <v>1</v>
      </c>
      <c r="I248" s="32">
        <v>2</v>
      </c>
      <c r="J248" s="32">
        <v>1</v>
      </c>
      <c r="K248" s="32" t="s">
        <v>129</v>
      </c>
      <c r="L248" s="32">
        <v>1</v>
      </c>
      <c r="M248" s="32">
        <v>4</v>
      </c>
      <c r="N248" s="32">
        <v>4</v>
      </c>
      <c r="O248" s="32">
        <v>1</v>
      </c>
      <c r="P248" s="32" t="s">
        <v>129</v>
      </c>
      <c r="Q248" s="32" t="s">
        <v>129</v>
      </c>
      <c r="R248" s="32">
        <v>1</v>
      </c>
      <c r="S248" s="32">
        <v>2</v>
      </c>
      <c r="T248" s="33" t="s">
        <v>129</v>
      </c>
    </row>
    <row r="249" spans="1:20" x14ac:dyDescent="0.2">
      <c r="A249" s="15"/>
      <c r="B249" s="48" t="s">
        <v>146</v>
      </c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7"/>
    </row>
    <row r="250" spans="1:20" x14ac:dyDescent="0.2">
      <c r="A250" s="15" t="s">
        <v>79</v>
      </c>
      <c r="B250" s="19" t="s">
        <v>183</v>
      </c>
      <c r="C250" s="34">
        <f t="shared" ref="C250:T250" si="520">SUM(C251,C252)</f>
        <v>809</v>
      </c>
      <c r="D250" s="34">
        <f t="shared" si="520"/>
        <v>567</v>
      </c>
      <c r="E250" s="34">
        <f t="shared" si="520"/>
        <v>242</v>
      </c>
      <c r="F250" s="34">
        <f t="shared" si="520"/>
        <v>17</v>
      </c>
      <c r="G250" s="34">
        <f t="shared" si="520"/>
        <v>72</v>
      </c>
      <c r="H250" s="34">
        <f t="shared" si="520"/>
        <v>74</v>
      </c>
      <c r="I250" s="34">
        <f t="shared" si="520"/>
        <v>83</v>
      </c>
      <c r="J250" s="34">
        <f t="shared" si="520"/>
        <v>7</v>
      </c>
      <c r="K250" s="34">
        <f t="shared" si="520"/>
        <v>27</v>
      </c>
      <c r="L250" s="34">
        <f t="shared" si="520"/>
        <v>39</v>
      </c>
      <c r="M250" s="34">
        <f t="shared" si="520"/>
        <v>331</v>
      </c>
      <c r="N250" s="34">
        <f t="shared" si="520"/>
        <v>83</v>
      </c>
      <c r="O250" s="34">
        <f t="shared" si="520"/>
        <v>74</v>
      </c>
      <c r="P250" s="34">
        <f t="shared" si="520"/>
        <v>1</v>
      </c>
      <c r="Q250" s="34" t="s">
        <v>129</v>
      </c>
      <c r="R250" s="34">
        <f t="shared" si="520"/>
        <v>1</v>
      </c>
      <c r="S250" s="34">
        <f t="shared" si="520"/>
        <v>150</v>
      </c>
      <c r="T250" s="35">
        <f t="shared" si="520"/>
        <v>8</v>
      </c>
    </row>
    <row r="251" spans="1:20" ht="17.25" customHeight="1" x14ac:dyDescent="0.2">
      <c r="A251" s="15"/>
      <c r="B251" s="19" t="s">
        <v>144</v>
      </c>
      <c r="C251" s="32">
        <f>SUM(F251:R251)</f>
        <v>416</v>
      </c>
      <c r="D251" s="32">
        <v>281</v>
      </c>
      <c r="E251" s="32">
        <v>135</v>
      </c>
      <c r="F251" s="32">
        <v>9</v>
      </c>
      <c r="G251" s="32">
        <v>37</v>
      </c>
      <c r="H251" s="32">
        <v>39</v>
      </c>
      <c r="I251" s="32">
        <v>48</v>
      </c>
      <c r="J251" s="32">
        <v>7</v>
      </c>
      <c r="K251" s="32">
        <v>13</v>
      </c>
      <c r="L251" s="32">
        <v>21</v>
      </c>
      <c r="M251" s="32">
        <v>162</v>
      </c>
      <c r="N251" s="32">
        <v>38</v>
      </c>
      <c r="O251" s="32">
        <v>41</v>
      </c>
      <c r="P251" s="32">
        <v>1</v>
      </c>
      <c r="Q251" s="32" t="s">
        <v>129</v>
      </c>
      <c r="R251" s="32" t="s">
        <v>129</v>
      </c>
      <c r="S251" s="32">
        <v>73</v>
      </c>
      <c r="T251" s="33">
        <v>3</v>
      </c>
    </row>
    <row r="252" spans="1:20" x14ac:dyDescent="0.2">
      <c r="A252" s="15"/>
      <c r="B252" s="19" t="s">
        <v>145</v>
      </c>
      <c r="C252" s="32">
        <f>SUM(F252:R252)</f>
        <v>393</v>
      </c>
      <c r="D252" s="32">
        <v>286</v>
      </c>
      <c r="E252" s="32">
        <v>107</v>
      </c>
      <c r="F252" s="32">
        <v>8</v>
      </c>
      <c r="G252" s="32">
        <v>35</v>
      </c>
      <c r="H252" s="32">
        <v>35</v>
      </c>
      <c r="I252" s="32">
        <v>35</v>
      </c>
      <c r="J252" s="32" t="s">
        <v>129</v>
      </c>
      <c r="K252" s="32">
        <v>14</v>
      </c>
      <c r="L252" s="32">
        <v>18</v>
      </c>
      <c r="M252" s="32">
        <v>169</v>
      </c>
      <c r="N252" s="32">
        <v>45</v>
      </c>
      <c r="O252" s="32">
        <v>33</v>
      </c>
      <c r="P252" s="32" t="s">
        <v>129</v>
      </c>
      <c r="Q252" s="32" t="s">
        <v>129</v>
      </c>
      <c r="R252" s="32">
        <v>1</v>
      </c>
      <c r="S252" s="32">
        <v>77</v>
      </c>
      <c r="T252" s="33">
        <v>5</v>
      </c>
    </row>
    <row r="253" spans="1:20" x14ac:dyDescent="0.2">
      <c r="A253" s="15"/>
      <c r="B253" s="48" t="s">
        <v>146</v>
      </c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7"/>
    </row>
    <row r="254" spans="1:20" x14ac:dyDescent="0.2">
      <c r="A254" s="15" t="s">
        <v>80</v>
      </c>
      <c r="B254" s="19" t="s">
        <v>184</v>
      </c>
      <c r="C254" s="34">
        <f t="shared" ref="C254" si="521">SUM(C255,C256)</f>
        <v>1491</v>
      </c>
      <c r="D254" s="34">
        <f t="shared" ref="D254" si="522">SUM(D255,D256)</f>
        <v>1119</v>
      </c>
      <c r="E254" s="34">
        <f t="shared" ref="E254" si="523">SUM(E255,E256)</f>
        <v>372</v>
      </c>
      <c r="F254" s="34">
        <f t="shared" ref="F254" si="524">SUM(F255,F256)</f>
        <v>28</v>
      </c>
      <c r="G254" s="34">
        <f t="shared" ref="G254" si="525">SUM(G255,G256)</f>
        <v>110</v>
      </c>
      <c r="H254" s="34">
        <f t="shared" ref="H254" si="526">SUM(H255,H256)</f>
        <v>132</v>
      </c>
      <c r="I254" s="34">
        <f t="shared" ref="I254" si="527">SUM(I255,I256)</f>
        <v>192</v>
      </c>
      <c r="J254" s="34">
        <f t="shared" ref="J254" si="528">SUM(J255,J256)</f>
        <v>17</v>
      </c>
      <c r="K254" s="34">
        <f t="shared" ref="K254" si="529">SUM(K255,K256)</f>
        <v>66</v>
      </c>
      <c r="L254" s="34">
        <f t="shared" ref="L254" si="530">SUM(L255,L256)</f>
        <v>54</v>
      </c>
      <c r="M254" s="34">
        <f t="shared" ref="M254" si="531">SUM(M255,M256)</f>
        <v>664</v>
      </c>
      <c r="N254" s="34">
        <f t="shared" ref="N254" si="532">SUM(N255,N256)</f>
        <v>163</v>
      </c>
      <c r="O254" s="34">
        <f t="shared" ref="O254" si="533">SUM(O255,O256)</f>
        <v>58</v>
      </c>
      <c r="P254" s="34">
        <f t="shared" ref="P254" si="534">SUM(P255,P256)</f>
        <v>1</v>
      </c>
      <c r="Q254" s="34" t="s">
        <v>129</v>
      </c>
      <c r="R254" s="34">
        <f t="shared" ref="R254" si="535">SUM(R255,R256)</f>
        <v>6</v>
      </c>
      <c r="S254" s="34">
        <f t="shared" ref="S254" si="536">SUM(S255,S256)</f>
        <v>324</v>
      </c>
      <c r="T254" s="35">
        <f t="shared" ref="T254" si="537">SUM(T255,T256)</f>
        <v>25</v>
      </c>
    </row>
    <row r="255" spans="1:20" ht="17.25" customHeight="1" x14ac:dyDescent="0.2">
      <c r="A255" s="15"/>
      <c r="B255" s="19" t="s">
        <v>144</v>
      </c>
      <c r="C255" s="32">
        <f>SUM(F255:R255)</f>
        <v>885</v>
      </c>
      <c r="D255" s="32">
        <v>638</v>
      </c>
      <c r="E255" s="32">
        <v>247</v>
      </c>
      <c r="F255" s="32">
        <v>18</v>
      </c>
      <c r="G255" s="32">
        <v>77</v>
      </c>
      <c r="H255" s="32">
        <v>77</v>
      </c>
      <c r="I255" s="32">
        <v>115</v>
      </c>
      <c r="J255" s="32">
        <v>12</v>
      </c>
      <c r="K255" s="32">
        <v>40</v>
      </c>
      <c r="L255" s="32">
        <v>32</v>
      </c>
      <c r="M255" s="32">
        <v>372</v>
      </c>
      <c r="N255" s="32">
        <v>101</v>
      </c>
      <c r="O255" s="32">
        <v>37</v>
      </c>
      <c r="P255" s="32" t="s">
        <v>129</v>
      </c>
      <c r="Q255" s="32" t="s">
        <v>129</v>
      </c>
      <c r="R255" s="32">
        <v>4</v>
      </c>
      <c r="S255" s="32">
        <v>164</v>
      </c>
      <c r="T255" s="33">
        <v>12</v>
      </c>
    </row>
    <row r="256" spans="1:20" x14ac:dyDescent="0.2">
      <c r="A256" s="15"/>
      <c r="B256" s="19" t="s">
        <v>145</v>
      </c>
      <c r="C256" s="32">
        <f>SUM(F256:R256)</f>
        <v>606</v>
      </c>
      <c r="D256" s="32">
        <v>481</v>
      </c>
      <c r="E256" s="32">
        <v>125</v>
      </c>
      <c r="F256" s="32">
        <v>10</v>
      </c>
      <c r="G256" s="32">
        <v>33</v>
      </c>
      <c r="H256" s="32">
        <v>55</v>
      </c>
      <c r="I256" s="32">
        <v>77</v>
      </c>
      <c r="J256" s="32">
        <v>5</v>
      </c>
      <c r="K256" s="32">
        <v>26</v>
      </c>
      <c r="L256" s="32">
        <v>22</v>
      </c>
      <c r="M256" s="32">
        <v>292</v>
      </c>
      <c r="N256" s="32">
        <v>62</v>
      </c>
      <c r="O256" s="32">
        <v>21</v>
      </c>
      <c r="P256" s="32">
        <v>1</v>
      </c>
      <c r="Q256" s="32" t="s">
        <v>129</v>
      </c>
      <c r="R256" s="32">
        <v>2</v>
      </c>
      <c r="S256" s="32">
        <v>160</v>
      </c>
      <c r="T256" s="33">
        <v>13</v>
      </c>
    </row>
    <row r="257" spans="1:22" x14ac:dyDescent="0.2">
      <c r="A257" s="15"/>
      <c r="B257" s="48" t="s">
        <v>146</v>
      </c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7"/>
    </row>
    <row r="258" spans="1:22" x14ac:dyDescent="0.2">
      <c r="A258" s="15" t="s">
        <v>81</v>
      </c>
      <c r="B258" s="19" t="s">
        <v>185</v>
      </c>
      <c r="C258" s="34">
        <f t="shared" ref="C258" si="538">SUM(C259,C260)</f>
        <v>1159</v>
      </c>
      <c r="D258" s="34">
        <f t="shared" ref="D258" si="539">SUM(D259,D260)</f>
        <v>777</v>
      </c>
      <c r="E258" s="34">
        <f t="shared" ref="E258" si="540">SUM(E259,E260)</f>
        <v>382</v>
      </c>
      <c r="F258" s="34">
        <f t="shared" ref="F258" si="541">SUM(F259,F260)</f>
        <v>45</v>
      </c>
      <c r="G258" s="34">
        <f t="shared" ref="G258" si="542">SUM(G259,G260)</f>
        <v>71</v>
      </c>
      <c r="H258" s="34">
        <f t="shared" ref="H258" si="543">SUM(H259,H260)</f>
        <v>101</v>
      </c>
      <c r="I258" s="34">
        <f t="shared" ref="I258" si="544">SUM(I259,I260)</f>
        <v>119</v>
      </c>
      <c r="J258" s="34">
        <f t="shared" ref="J258" si="545">SUM(J259,J260)</f>
        <v>11</v>
      </c>
      <c r="K258" s="34">
        <f t="shared" ref="K258" si="546">SUM(K259,K260)</f>
        <v>62</v>
      </c>
      <c r="L258" s="34">
        <f t="shared" ref="L258" si="547">SUM(L259,L260)</f>
        <v>63</v>
      </c>
      <c r="M258" s="34">
        <f t="shared" ref="M258" si="548">SUM(M259,M260)</f>
        <v>344</v>
      </c>
      <c r="N258" s="34">
        <f t="shared" ref="N258" si="549">SUM(N259,N260)</f>
        <v>231</v>
      </c>
      <c r="O258" s="34">
        <f t="shared" ref="O258" si="550">SUM(O259,O260)</f>
        <v>97</v>
      </c>
      <c r="P258" s="34">
        <f t="shared" ref="P258" si="551">SUM(P259,P260)</f>
        <v>3</v>
      </c>
      <c r="Q258" s="34">
        <f t="shared" ref="Q258" si="552">SUM(Q259,Q260)</f>
        <v>1</v>
      </c>
      <c r="R258" s="34">
        <f t="shared" ref="R258" si="553">SUM(R259,R260)</f>
        <v>11</v>
      </c>
      <c r="S258" s="34">
        <f t="shared" ref="S258" si="554">SUM(S259,S260)</f>
        <v>174</v>
      </c>
      <c r="T258" s="35">
        <f t="shared" ref="T258" si="555">SUM(T259,T260)</f>
        <v>22</v>
      </c>
    </row>
    <row r="259" spans="1:22" ht="17.25" customHeight="1" x14ac:dyDescent="0.2">
      <c r="A259" s="15"/>
      <c r="B259" s="19" t="s">
        <v>144</v>
      </c>
      <c r="C259" s="32">
        <f>SUM(F259:R259)</f>
        <v>631</v>
      </c>
      <c r="D259" s="32">
        <v>401</v>
      </c>
      <c r="E259" s="32">
        <v>230</v>
      </c>
      <c r="F259" s="32">
        <v>27</v>
      </c>
      <c r="G259" s="32">
        <v>45</v>
      </c>
      <c r="H259" s="32">
        <v>45</v>
      </c>
      <c r="I259" s="32">
        <v>58</v>
      </c>
      <c r="J259" s="32">
        <v>10</v>
      </c>
      <c r="K259" s="32">
        <v>28</v>
      </c>
      <c r="L259" s="32">
        <v>33</v>
      </c>
      <c r="M259" s="32">
        <v>175</v>
      </c>
      <c r="N259" s="32">
        <v>130</v>
      </c>
      <c r="O259" s="32">
        <v>70</v>
      </c>
      <c r="P259" s="32">
        <v>1</v>
      </c>
      <c r="Q259" s="32">
        <v>1</v>
      </c>
      <c r="R259" s="32">
        <v>8</v>
      </c>
      <c r="S259" s="32">
        <v>71</v>
      </c>
      <c r="T259" s="33">
        <v>7</v>
      </c>
    </row>
    <row r="260" spans="1:22" x14ac:dyDescent="0.2">
      <c r="A260" s="15"/>
      <c r="B260" s="19" t="s">
        <v>145</v>
      </c>
      <c r="C260" s="32">
        <f>SUM(F260:R260)</f>
        <v>528</v>
      </c>
      <c r="D260" s="32">
        <v>376</v>
      </c>
      <c r="E260" s="32">
        <v>152</v>
      </c>
      <c r="F260" s="32">
        <v>18</v>
      </c>
      <c r="G260" s="32">
        <v>26</v>
      </c>
      <c r="H260" s="32">
        <v>56</v>
      </c>
      <c r="I260" s="32">
        <v>61</v>
      </c>
      <c r="J260" s="32">
        <v>1</v>
      </c>
      <c r="K260" s="32">
        <v>34</v>
      </c>
      <c r="L260" s="32">
        <v>30</v>
      </c>
      <c r="M260" s="32">
        <v>169</v>
      </c>
      <c r="N260" s="32">
        <v>101</v>
      </c>
      <c r="O260" s="32">
        <v>27</v>
      </c>
      <c r="P260" s="32">
        <v>2</v>
      </c>
      <c r="Q260" s="32" t="s">
        <v>129</v>
      </c>
      <c r="R260" s="32">
        <v>3</v>
      </c>
      <c r="S260" s="32">
        <v>103</v>
      </c>
      <c r="T260" s="33">
        <v>15</v>
      </c>
    </row>
    <row r="261" spans="1:22" x14ac:dyDescent="0.2">
      <c r="A261" s="15"/>
      <c r="B261" s="48" t="s">
        <v>146</v>
      </c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7"/>
    </row>
    <row r="262" spans="1:22" x14ac:dyDescent="0.2">
      <c r="A262" s="15" t="s">
        <v>82</v>
      </c>
      <c r="B262" s="19" t="s">
        <v>186</v>
      </c>
      <c r="C262" s="34">
        <f t="shared" ref="C262" si="556">SUM(C263,C264)</f>
        <v>1526</v>
      </c>
      <c r="D262" s="34">
        <f t="shared" ref="D262" si="557">SUM(D263,D264)</f>
        <v>1073</v>
      </c>
      <c r="E262" s="34">
        <f t="shared" ref="E262" si="558">SUM(E263,E264)</f>
        <v>453</v>
      </c>
      <c r="F262" s="34">
        <f t="shared" ref="F262" si="559">SUM(F263,F264)</f>
        <v>18</v>
      </c>
      <c r="G262" s="34">
        <f t="shared" ref="G262" si="560">SUM(G263,G264)</f>
        <v>114</v>
      </c>
      <c r="H262" s="34">
        <f t="shared" ref="H262" si="561">SUM(H263,H264)</f>
        <v>113</v>
      </c>
      <c r="I262" s="34">
        <f t="shared" ref="I262" si="562">SUM(I263,I264)</f>
        <v>166</v>
      </c>
      <c r="J262" s="34">
        <f t="shared" ref="J262" si="563">SUM(J263,J264)</f>
        <v>18</v>
      </c>
      <c r="K262" s="34">
        <f t="shared" ref="K262" si="564">SUM(K263,K264)</f>
        <v>71</v>
      </c>
      <c r="L262" s="34">
        <f t="shared" ref="L262" si="565">SUM(L263,L264)</f>
        <v>77</v>
      </c>
      <c r="M262" s="34">
        <f t="shared" ref="M262" si="566">SUM(M263,M264)</f>
        <v>628</v>
      </c>
      <c r="N262" s="34">
        <f t="shared" ref="N262" si="567">SUM(N263,N264)</f>
        <v>205</v>
      </c>
      <c r="O262" s="34">
        <f t="shared" ref="O262" si="568">SUM(O263,O264)</f>
        <v>111</v>
      </c>
      <c r="P262" s="34">
        <f t="shared" ref="P262" si="569">SUM(P263,P264)</f>
        <v>1</v>
      </c>
      <c r="Q262" s="34" t="s">
        <v>129</v>
      </c>
      <c r="R262" s="34">
        <f t="shared" ref="R262" si="570">SUM(R263,R264)</f>
        <v>4</v>
      </c>
      <c r="S262" s="34">
        <f t="shared" ref="S262" si="571">SUM(S263,S264)</f>
        <v>289</v>
      </c>
      <c r="T262" s="35">
        <f t="shared" ref="T262" si="572">SUM(T263,T264)</f>
        <v>30</v>
      </c>
    </row>
    <row r="263" spans="1:22" ht="17.25" customHeight="1" x14ac:dyDescent="0.2">
      <c r="A263" s="15"/>
      <c r="B263" s="19" t="s">
        <v>144</v>
      </c>
      <c r="C263" s="32">
        <f>SUM(F263:R263)</f>
        <v>827</v>
      </c>
      <c r="D263" s="32">
        <v>555</v>
      </c>
      <c r="E263" s="32">
        <v>272</v>
      </c>
      <c r="F263" s="32">
        <v>14</v>
      </c>
      <c r="G263" s="32">
        <v>69</v>
      </c>
      <c r="H263" s="32">
        <v>60</v>
      </c>
      <c r="I263" s="32">
        <v>92</v>
      </c>
      <c r="J263" s="32">
        <v>10</v>
      </c>
      <c r="K263" s="32">
        <v>35</v>
      </c>
      <c r="L263" s="32">
        <v>32</v>
      </c>
      <c r="M263" s="32">
        <v>319</v>
      </c>
      <c r="N263" s="32">
        <v>126</v>
      </c>
      <c r="O263" s="32">
        <v>69</v>
      </c>
      <c r="P263" s="32" t="s">
        <v>129</v>
      </c>
      <c r="Q263" s="32" t="s">
        <v>129</v>
      </c>
      <c r="R263" s="32">
        <v>1</v>
      </c>
      <c r="S263" s="32">
        <v>148</v>
      </c>
      <c r="T263" s="33">
        <v>17</v>
      </c>
    </row>
    <row r="264" spans="1:22" x14ac:dyDescent="0.2">
      <c r="A264" s="15"/>
      <c r="B264" s="19" t="s">
        <v>145</v>
      </c>
      <c r="C264" s="32">
        <f>SUM(F264:R264)</f>
        <v>699</v>
      </c>
      <c r="D264" s="32">
        <v>518</v>
      </c>
      <c r="E264" s="32">
        <v>181</v>
      </c>
      <c r="F264" s="32">
        <v>4</v>
      </c>
      <c r="G264" s="32">
        <v>45</v>
      </c>
      <c r="H264" s="32">
        <v>53</v>
      </c>
      <c r="I264" s="32">
        <v>74</v>
      </c>
      <c r="J264" s="32">
        <v>8</v>
      </c>
      <c r="K264" s="32">
        <v>36</v>
      </c>
      <c r="L264" s="32">
        <v>45</v>
      </c>
      <c r="M264" s="32">
        <v>309</v>
      </c>
      <c r="N264" s="32">
        <v>79</v>
      </c>
      <c r="O264" s="32">
        <v>42</v>
      </c>
      <c r="P264" s="32">
        <v>1</v>
      </c>
      <c r="Q264" s="32" t="s">
        <v>129</v>
      </c>
      <c r="R264" s="32">
        <v>3</v>
      </c>
      <c r="S264" s="32">
        <v>141</v>
      </c>
      <c r="T264" s="33">
        <v>13</v>
      </c>
    </row>
    <row r="265" spans="1:22" x14ac:dyDescent="0.2">
      <c r="A265" s="15"/>
      <c r="B265" s="48" t="s">
        <v>146</v>
      </c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7"/>
    </row>
    <row r="266" spans="1:22" x14ac:dyDescent="0.2">
      <c r="A266" s="15" t="s">
        <v>83</v>
      </c>
      <c r="B266" s="19" t="s">
        <v>187</v>
      </c>
      <c r="C266" s="34">
        <f t="shared" ref="C266" si="573">SUM(C267,C268)</f>
        <v>63</v>
      </c>
      <c r="D266" s="34">
        <f t="shared" ref="D266" si="574">SUM(D267,D268)</f>
        <v>43</v>
      </c>
      <c r="E266" s="34">
        <f t="shared" ref="E266" si="575">SUM(E267,E268)</f>
        <v>20</v>
      </c>
      <c r="F266" s="34" t="s">
        <v>129</v>
      </c>
      <c r="G266" s="34">
        <f t="shared" ref="G266" si="576">SUM(G267,G268)</f>
        <v>6</v>
      </c>
      <c r="H266" s="34">
        <f t="shared" ref="H266" si="577">SUM(H267,H268)</f>
        <v>7</v>
      </c>
      <c r="I266" s="34">
        <f t="shared" ref="I266" si="578">SUM(I267,I268)</f>
        <v>11</v>
      </c>
      <c r="J266" s="34" t="s">
        <v>129</v>
      </c>
      <c r="K266" s="34">
        <f t="shared" ref="K266" si="579">SUM(K267,K268)</f>
        <v>12</v>
      </c>
      <c r="L266" s="34">
        <f t="shared" ref="L266" si="580">SUM(L267,L268)</f>
        <v>3</v>
      </c>
      <c r="M266" s="34">
        <f t="shared" ref="M266" si="581">SUM(M267,M268)</f>
        <v>20</v>
      </c>
      <c r="N266" s="34">
        <f t="shared" ref="N266" si="582">SUM(N267,N268)</f>
        <v>3</v>
      </c>
      <c r="O266" s="34">
        <f t="shared" ref="O266" si="583">SUM(O267,O268)</f>
        <v>1</v>
      </c>
      <c r="P266" s="34" t="s">
        <v>129</v>
      </c>
      <c r="Q266" s="34" t="s">
        <v>129</v>
      </c>
      <c r="R266" s="34" t="s">
        <v>129</v>
      </c>
      <c r="S266" s="34">
        <f t="shared" ref="S266" si="584">SUM(S267,S268)</f>
        <v>9</v>
      </c>
      <c r="T266" s="35">
        <f t="shared" ref="T266" si="585">SUM(T267,T268)</f>
        <v>3</v>
      </c>
    </row>
    <row r="267" spans="1:22" ht="17.25" customHeight="1" x14ac:dyDescent="0.2">
      <c r="A267" s="15"/>
      <c r="B267" s="19" t="s">
        <v>144</v>
      </c>
      <c r="C267" s="32">
        <f>SUM(F267:R267)</f>
        <v>35</v>
      </c>
      <c r="D267" s="32">
        <v>22</v>
      </c>
      <c r="E267" s="32">
        <v>13</v>
      </c>
      <c r="F267" s="32" t="s">
        <v>129</v>
      </c>
      <c r="G267" s="32">
        <v>4</v>
      </c>
      <c r="H267" s="32">
        <v>3</v>
      </c>
      <c r="I267" s="32">
        <v>7</v>
      </c>
      <c r="J267" s="32" t="s">
        <v>129</v>
      </c>
      <c r="K267" s="32">
        <v>10</v>
      </c>
      <c r="L267" s="32" t="s">
        <v>129</v>
      </c>
      <c r="M267" s="32">
        <v>10</v>
      </c>
      <c r="N267" s="32">
        <v>1</v>
      </c>
      <c r="O267" s="32" t="s">
        <v>129</v>
      </c>
      <c r="P267" s="32" t="s">
        <v>129</v>
      </c>
      <c r="Q267" s="32" t="s">
        <v>129</v>
      </c>
      <c r="R267" s="32" t="s">
        <v>129</v>
      </c>
      <c r="S267" s="32">
        <v>4</v>
      </c>
      <c r="T267" s="33">
        <v>1</v>
      </c>
    </row>
    <row r="268" spans="1:22" x14ac:dyDescent="0.2">
      <c r="A268" s="15"/>
      <c r="B268" s="19" t="s">
        <v>145</v>
      </c>
      <c r="C268" s="32">
        <f>SUM(F268:R268)</f>
        <v>28</v>
      </c>
      <c r="D268" s="32">
        <v>21</v>
      </c>
      <c r="E268" s="32">
        <v>7</v>
      </c>
      <c r="F268" s="32" t="s">
        <v>129</v>
      </c>
      <c r="G268" s="32">
        <v>2</v>
      </c>
      <c r="H268" s="32">
        <v>4</v>
      </c>
      <c r="I268" s="32">
        <v>4</v>
      </c>
      <c r="J268" s="32" t="s">
        <v>129</v>
      </c>
      <c r="K268" s="32">
        <v>2</v>
      </c>
      <c r="L268" s="32">
        <v>3</v>
      </c>
      <c r="M268" s="32">
        <v>10</v>
      </c>
      <c r="N268" s="32">
        <v>2</v>
      </c>
      <c r="O268" s="32">
        <v>1</v>
      </c>
      <c r="P268" s="32" t="s">
        <v>129</v>
      </c>
      <c r="Q268" s="32" t="s">
        <v>129</v>
      </c>
      <c r="R268" s="32" t="s">
        <v>129</v>
      </c>
      <c r="S268" s="32">
        <v>5</v>
      </c>
      <c r="T268" s="33">
        <v>2</v>
      </c>
    </row>
    <row r="269" spans="1:22" s="4" customFormat="1" x14ac:dyDescent="0.2">
      <c r="A269" s="79" t="s">
        <v>106</v>
      </c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3"/>
      <c r="V269" s="72"/>
    </row>
    <row r="270" spans="1:22" s="4" customFormat="1" x14ac:dyDescent="0.2">
      <c r="A270" s="79" t="s">
        <v>120</v>
      </c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3"/>
      <c r="V270" s="72"/>
    </row>
    <row r="271" spans="1:22" s="4" customFormat="1" x14ac:dyDescent="0.2">
      <c r="A271" s="57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3"/>
      <c r="V271" s="72"/>
    </row>
    <row r="272" spans="1:22" s="4" customFormat="1" ht="25.5" customHeight="1" x14ac:dyDescent="0.25">
      <c r="A272" s="73" t="s">
        <v>0</v>
      </c>
      <c r="B272" s="74" t="s">
        <v>1</v>
      </c>
      <c r="C272" s="75" t="s">
        <v>2</v>
      </c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3"/>
      <c r="V272" s="72"/>
    </row>
    <row r="273" spans="1:22" s="4" customFormat="1" ht="25.5" customHeight="1" x14ac:dyDescent="0.25">
      <c r="A273" s="62"/>
      <c r="B273" s="62"/>
      <c r="C273" s="77" t="s">
        <v>3</v>
      </c>
      <c r="D273" s="75" t="s">
        <v>4</v>
      </c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3"/>
      <c r="V273" s="72"/>
    </row>
    <row r="274" spans="1:22" s="4" customFormat="1" ht="25.5" customHeight="1" x14ac:dyDescent="0.25">
      <c r="A274" s="62"/>
      <c r="B274" s="62"/>
      <c r="C274" s="64"/>
      <c r="D274" s="75" t="s">
        <v>5</v>
      </c>
      <c r="E274" s="78"/>
      <c r="F274" s="75" t="s">
        <v>6</v>
      </c>
      <c r="G274" s="76"/>
      <c r="H274" s="76"/>
      <c r="I274" s="76"/>
      <c r="J274" s="76"/>
      <c r="K274" s="76"/>
      <c r="L274" s="76"/>
      <c r="M274" s="76"/>
      <c r="N274" s="76"/>
      <c r="O274" s="78"/>
      <c r="P274" s="56" t="s">
        <v>7</v>
      </c>
      <c r="Q274" s="76"/>
      <c r="R274" s="78"/>
      <c r="S274" s="75" t="s">
        <v>8</v>
      </c>
      <c r="T274" s="76"/>
      <c r="U274" s="3"/>
      <c r="V274" s="72"/>
    </row>
    <row r="275" spans="1:22" s="4" customFormat="1" ht="53.1" customHeight="1" x14ac:dyDescent="0.25">
      <c r="A275" s="66"/>
      <c r="B275" s="66"/>
      <c r="C275" s="67"/>
      <c r="D275" s="8" t="s">
        <v>24</v>
      </c>
      <c r="E275" s="8" t="s">
        <v>9</v>
      </c>
      <c r="F275" s="8" t="s">
        <v>10</v>
      </c>
      <c r="G275" s="8" t="s">
        <v>11</v>
      </c>
      <c r="H275" s="8" t="s">
        <v>12</v>
      </c>
      <c r="I275" s="8" t="s">
        <v>123</v>
      </c>
      <c r="J275" s="8" t="s">
        <v>13</v>
      </c>
      <c r="K275" s="8" t="s">
        <v>14</v>
      </c>
      <c r="L275" s="8" t="s">
        <v>15</v>
      </c>
      <c r="M275" s="8" t="s">
        <v>16</v>
      </c>
      <c r="N275" s="8" t="s">
        <v>119</v>
      </c>
      <c r="O275" s="8" t="s">
        <v>17</v>
      </c>
      <c r="P275" s="8" t="s">
        <v>18</v>
      </c>
      <c r="Q275" s="8" t="s">
        <v>19</v>
      </c>
      <c r="R275" s="8" t="s">
        <v>20</v>
      </c>
      <c r="S275" s="8" t="s">
        <v>16</v>
      </c>
      <c r="T275" s="68" t="s">
        <v>12</v>
      </c>
      <c r="U275" s="3"/>
      <c r="V275" s="72"/>
    </row>
    <row r="276" spans="1:22" x14ac:dyDescent="0.2">
      <c r="A276" s="15"/>
      <c r="B276" s="16" t="s">
        <v>146</v>
      </c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42"/>
    </row>
    <row r="277" spans="1:22" x14ac:dyDescent="0.2">
      <c r="A277" s="15" t="s">
        <v>84</v>
      </c>
      <c r="B277" s="19" t="s">
        <v>188</v>
      </c>
      <c r="C277" s="34">
        <f t="shared" ref="C277" si="586">SUM(C278,C279)</f>
        <v>104</v>
      </c>
      <c r="D277" s="34">
        <f t="shared" ref="D277" si="587">SUM(D278,D279)</f>
        <v>77</v>
      </c>
      <c r="E277" s="34">
        <f t="shared" ref="E277" si="588">SUM(E278,E279)</f>
        <v>27</v>
      </c>
      <c r="F277" s="34">
        <f t="shared" ref="F277" si="589">SUM(F278,F279)</f>
        <v>3</v>
      </c>
      <c r="G277" s="34">
        <f t="shared" ref="G277" si="590">SUM(G278,G279)</f>
        <v>4</v>
      </c>
      <c r="H277" s="34">
        <f t="shared" ref="H277" si="591">SUM(H278,H279)</f>
        <v>3</v>
      </c>
      <c r="I277" s="34">
        <f t="shared" ref="I277" si="592">SUM(I278,I279)</f>
        <v>15</v>
      </c>
      <c r="J277" s="34" t="s">
        <v>129</v>
      </c>
      <c r="K277" s="34">
        <f t="shared" ref="K277" si="593">SUM(K278,K279)</f>
        <v>3</v>
      </c>
      <c r="L277" s="34">
        <f t="shared" ref="L277" si="594">SUM(L278,L279)</f>
        <v>3</v>
      </c>
      <c r="M277" s="34">
        <f t="shared" ref="M277" si="595">SUM(M278,M279)</f>
        <v>48</v>
      </c>
      <c r="N277" s="34">
        <f t="shared" ref="N277" si="596">SUM(N278,N279)</f>
        <v>18</v>
      </c>
      <c r="O277" s="34">
        <f t="shared" ref="O277" si="597">SUM(O278,O279)</f>
        <v>6</v>
      </c>
      <c r="P277" s="34" t="s">
        <v>129</v>
      </c>
      <c r="Q277" s="34" t="s">
        <v>129</v>
      </c>
      <c r="R277" s="34">
        <f t="shared" ref="R277" si="598">SUM(R278,R279)</f>
        <v>1</v>
      </c>
      <c r="S277" s="34">
        <f t="shared" ref="S277" si="599">SUM(S278,S279)</f>
        <v>20</v>
      </c>
      <c r="T277" s="35" t="s">
        <v>129</v>
      </c>
    </row>
    <row r="278" spans="1:22" ht="17.25" customHeight="1" x14ac:dyDescent="0.2">
      <c r="A278" s="15"/>
      <c r="B278" s="23" t="s">
        <v>144</v>
      </c>
      <c r="C278" s="32">
        <f>SUM(F278:R278)</f>
        <v>62</v>
      </c>
      <c r="D278" s="32">
        <v>45</v>
      </c>
      <c r="E278" s="32">
        <v>17</v>
      </c>
      <c r="F278" s="32" t="s">
        <v>129</v>
      </c>
      <c r="G278" s="32">
        <v>2</v>
      </c>
      <c r="H278" s="32">
        <v>2</v>
      </c>
      <c r="I278" s="32">
        <v>10</v>
      </c>
      <c r="J278" s="32" t="s">
        <v>129</v>
      </c>
      <c r="K278" s="32">
        <v>2</v>
      </c>
      <c r="L278" s="32">
        <v>1</v>
      </c>
      <c r="M278" s="32">
        <v>31</v>
      </c>
      <c r="N278" s="32">
        <v>10</v>
      </c>
      <c r="O278" s="32">
        <v>3</v>
      </c>
      <c r="P278" s="32" t="s">
        <v>129</v>
      </c>
      <c r="Q278" s="32" t="s">
        <v>129</v>
      </c>
      <c r="R278" s="32">
        <v>1</v>
      </c>
      <c r="S278" s="32">
        <v>11</v>
      </c>
      <c r="T278" s="33" t="s">
        <v>129</v>
      </c>
    </row>
    <row r="279" spans="1:22" x14ac:dyDescent="0.2">
      <c r="A279" s="15"/>
      <c r="B279" s="23" t="s">
        <v>145</v>
      </c>
      <c r="C279" s="32">
        <f>SUM(F279:R279)</f>
        <v>42</v>
      </c>
      <c r="D279" s="32">
        <v>32</v>
      </c>
      <c r="E279" s="32">
        <v>10</v>
      </c>
      <c r="F279" s="32">
        <v>3</v>
      </c>
      <c r="G279" s="32">
        <v>2</v>
      </c>
      <c r="H279" s="32">
        <v>1</v>
      </c>
      <c r="I279" s="32">
        <v>5</v>
      </c>
      <c r="J279" s="32" t="s">
        <v>129</v>
      </c>
      <c r="K279" s="32">
        <v>1</v>
      </c>
      <c r="L279" s="32">
        <v>2</v>
      </c>
      <c r="M279" s="32">
        <v>17</v>
      </c>
      <c r="N279" s="32">
        <v>8</v>
      </c>
      <c r="O279" s="32">
        <v>3</v>
      </c>
      <c r="P279" s="32" t="s">
        <v>129</v>
      </c>
      <c r="Q279" s="32" t="s">
        <v>129</v>
      </c>
      <c r="R279" s="32" t="s">
        <v>129</v>
      </c>
      <c r="S279" s="32">
        <v>9</v>
      </c>
      <c r="T279" s="33" t="s">
        <v>129</v>
      </c>
    </row>
    <row r="280" spans="1:22" x14ac:dyDescent="0.2">
      <c r="A280" s="15"/>
      <c r="B280" s="23" t="s">
        <v>146</v>
      </c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5"/>
    </row>
    <row r="281" spans="1:22" x14ac:dyDescent="0.2">
      <c r="A281" s="50" t="s">
        <v>85</v>
      </c>
      <c r="B281" s="19" t="s">
        <v>189</v>
      </c>
      <c r="C281" s="34">
        <f>SUM(C285,C289,C294,C299,C303)</f>
        <v>1580</v>
      </c>
      <c r="D281" s="34">
        <f t="shared" ref="D281:T281" si="600">SUM(D285,D289,D294,D299,D303)</f>
        <v>945</v>
      </c>
      <c r="E281" s="34">
        <f t="shared" si="600"/>
        <v>635</v>
      </c>
      <c r="F281" s="34">
        <f t="shared" si="600"/>
        <v>62</v>
      </c>
      <c r="G281" s="34">
        <f t="shared" si="600"/>
        <v>115</v>
      </c>
      <c r="H281" s="34">
        <f t="shared" si="600"/>
        <v>93</v>
      </c>
      <c r="I281" s="34">
        <f t="shared" si="600"/>
        <v>277</v>
      </c>
      <c r="J281" s="34">
        <f t="shared" si="600"/>
        <v>3</v>
      </c>
      <c r="K281" s="34">
        <f t="shared" si="600"/>
        <v>83</v>
      </c>
      <c r="L281" s="34">
        <f t="shared" si="600"/>
        <v>79</v>
      </c>
      <c r="M281" s="34">
        <f t="shared" si="600"/>
        <v>449</v>
      </c>
      <c r="N281" s="34">
        <f t="shared" si="600"/>
        <v>168</v>
      </c>
      <c r="O281" s="34">
        <f t="shared" si="600"/>
        <v>115</v>
      </c>
      <c r="P281" s="34">
        <f t="shared" si="600"/>
        <v>33</v>
      </c>
      <c r="Q281" s="34">
        <f t="shared" si="600"/>
        <v>3</v>
      </c>
      <c r="R281" s="34">
        <f t="shared" si="600"/>
        <v>100</v>
      </c>
      <c r="S281" s="34">
        <f t="shared" si="600"/>
        <v>193</v>
      </c>
      <c r="T281" s="35">
        <f t="shared" si="600"/>
        <v>13</v>
      </c>
    </row>
    <row r="282" spans="1:22" ht="17.25" customHeight="1" x14ac:dyDescent="0.2">
      <c r="A282" s="15"/>
      <c r="B282" s="23" t="s">
        <v>144</v>
      </c>
      <c r="C282" s="32">
        <f>SUM(C286,C290,C295,C300,C304)</f>
        <v>814</v>
      </c>
      <c r="D282" s="32">
        <f t="shared" ref="D282:T282" si="601">SUM(D286,D290,D295,D300,D304)</f>
        <v>477</v>
      </c>
      <c r="E282" s="32">
        <f t="shared" si="601"/>
        <v>337</v>
      </c>
      <c r="F282" s="32">
        <f t="shared" si="601"/>
        <v>27</v>
      </c>
      <c r="G282" s="32">
        <f t="shared" si="601"/>
        <v>47</v>
      </c>
      <c r="H282" s="32">
        <f t="shared" si="601"/>
        <v>47</v>
      </c>
      <c r="I282" s="32">
        <f t="shared" si="601"/>
        <v>154</v>
      </c>
      <c r="J282" s="32">
        <f t="shared" si="601"/>
        <v>1</v>
      </c>
      <c r="K282" s="32">
        <f t="shared" si="601"/>
        <v>49</v>
      </c>
      <c r="L282" s="32">
        <f t="shared" si="601"/>
        <v>40</v>
      </c>
      <c r="M282" s="32">
        <f t="shared" si="601"/>
        <v>239</v>
      </c>
      <c r="N282" s="32">
        <f t="shared" si="601"/>
        <v>89</v>
      </c>
      <c r="O282" s="32">
        <f t="shared" si="601"/>
        <v>58</v>
      </c>
      <c r="P282" s="32">
        <f t="shared" si="601"/>
        <v>11</v>
      </c>
      <c r="Q282" s="32" t="s">
        <v>129</v>
      </c>
      <c r="R282" s="32">
        <f t="shared" si="601"/>
        <v>52</v>
      </c>
      <c r="S282" s="32">
        <f t="shared" si="601"/>
        <v>88</v>
      </c>
      <c r="T282" s="33">
        <f t="shared" si="601"/>
        <v>6</v>
      </c>
    </row>
    <row r="283" spans="1:22" x14ac:dyDescent="0.2">
      <c r="A283" s="15"/>
      <c r="B283" s="23" t="s">
        <v>145</v>
      </c>
      <c r="C283" s="32">
        <f>SUM(C287,C291,C296,C301,C305)</f>
        <v>766</v>
      </c>
      <c r="D283" s="32">
        <f t="shared" ref="D283:T283" si="602">SUM(D287,D291,D296,D301,D305)</f>
        <v>468</v>
      </c>
      <c r="E283" s="32">
        <f t="shared" si="602"/>
        <v>298</v>
      </c>
      <c r="F283" s="32">
        <f t="shared" si="602"/>
        <v>35</v>
      </c>
      <c r="G283" s="32">
        <f t="shared" si="602"/>
        <v>68</v>
      </c>
      <c r="H283" s="32">
        <f t="shared" si="602"/>
        <v>46</v>
      </c>
      <c r="I283" s="32">
        <f t="shared" si="602"/>
        <v>123</v>
      </c>
      <c r="J283" s="32">
        <f t="shared" si="602"/>
        <v>2</v>
      </c>
      <c r="K283" s="32">
        <f t="shared" si="602"/>
        <v>34</v>
      </c>
      <c r="L283" s="32">
        <f t="shared" si="602"/>
        <v>39</v>
      </c>
      <c r="M283" s="32">
        <f t="shared" si="602"/>
        <v>210</v>
      </c>
      <c r="N283" s="32">
        <f t="shared" si="602"/>
        <v>79</v>
      </c>
      <c r="O283" s="32">
        <f t="shared" si="602"/>
        <v>57</v>
      </c>
      <c r="P283" s="32">
        <f t="shared" si="602"/>
        <v>22</v>
      </c>
      <c r="Q283" s="32">
        <f t="shared" si="602"/>
        <v>3</v>
      </c>
      <c r="R283" s="32">
        <f t="shared" si="602"/>
        <v>48</v>
      </c>
      <c r="S283" s="32">
        <f t="shared" si="602"/>
        <v>105</v>
      </c>
      <c r="T283" s="33">
        <f t="shared" si="602"/>
        <v>7</v>
      </c>
    </row>
    <row r="284" spans="1:22" x14ac:dyDescent="0.2">
      <c r="A284" s="15"/>
      <c r="B284" s="16" t="s">
        <v>146</v>
      </c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7"/>
    </row>
    <row r="285" spans="1:22" x14ac:dyDescent="0.2">
      <c r="A285" s="15" t="s">
        <v>86</v>
      </c>
      <c r="B285" s="19" t="s">
        <v>190</v>
      </c>
      <c r="C285" s="34">
        <f t="shared" ref="C285" si="603">SUM(C286,C287)</f>
        <v>6</v>
      </c>
      <c r="D285" s="34" t="s">
        <v>129</v>
      </c>
      <c r="E285" s="34">
        <f t="shared" ref="E285" si="604">SUM(E286,E287)</f>
        <v>6</v>
      </c>
      <c r="F285" s="34" t="s">
        <v>129</v>
      </c>
      <c r="G285" s="34" t="s">
        <v>129</v>
      </c>
      <c r="H285" s="34" t="s">
        <v>129</v>
      </c>
      <c r="I285" s="34">
        <f t="shared" ref="I285" si="605">SUM(I286,I287)</f>
        <v>1</v>
      </c>
      <c r="J285" s="34" t="s">
        <v>129</v>
      </c>
      <c r="K285" s="34" t="s">
        <v>129</v>
      </c>
      <c r="L285" s="34" t="s">
        <v>129</v>
      </c>
      <c r="M285" s="34" t="s">
        <v>129</v>
      </c>
      <c r="N285" s="34" t="s">
        <v>129</v>
      </c>
      <c r="O285" s="34">
        <f t="shared" ref="O285" si="606">SUM(O286,O287)</f>
        <v>2</v>
      </c>
      <c r="P285" s="34" t="s">
        <v>129</v>
      </c>
      <c r="Q285" s="34" t="s">
        <v>129</v>
      </c>
      <c r="R285" s="34">
        <f t="shared" ref="R285" si="607">SUM(R286,R287)</f>
        <v>3</v>
      </c>
      <c r="S285" s="34" t="s">
        <v>129</v>
      </c>
      <c r="T285" s="35" t="s">
        <v>129</v>
      </c>
    </row>
    <row r="286" spans="1:22" ht="17.25" customHeight="1" x14ac:dyDescent="0.2">
      <c r="A286" s="15"/>
      <c r="B286" s="23" t="s">
        <v>144</v>
      </c>
      <c r="C286" s="32">
        <f>SUM(F286:R286)</f>
        <v>3</v>
      </c>
      <c r="D286" s="32" t="s">
        <v>129</v>
      </c>
      <c r="E286" s="32">
        <v>3</v>
      </c>
      <c r="F286" s="32" t="s">
        <v>129</v>
      </c>
      <c r="G286" s="32" t="s">
        <v>129</v>
      </c>
      <c r="H286" s="32" t="s">
        <v>129</v>
      </c>
      <c r="I286" s="32" t="s">
        <v>129</v>
      </c>
      <c r="J286" s="32" t="s">
        <v>129</v>
      </c>
      <c r="K286" s="32" t="s">
        <v>129</v>
      </c>
      <c r="L286" s="32" t="s">
        <v>129</v>
      </c>
      <c r="M286" s="32" t="s">
        <v>129</v>
      </c>
      <c r="N286" s="32" t="s">
        <v>129</v>
      </c>
      <c r="O286" s="32">
        <v>1</v>
      </c>
      <c r="P286" s="32" t="s">
        <v>129</v>
      </c>
      <c r="Q286" s="32" t="s">
        <v>129</v>
      </c>
      <c r="R286" s="32">
        <v>2</v>
      </c>
      <c r="S286" s="32" t="s">
        <v>129</v>
      </c>
      <c r="T286" s="33" t="s">
        <v>129</v>
      </c>
    </row>
    <row r="287" spans="1:22" x14ac:dyDescent="0.2">
      <c r="A287" s="15"/>
      <c r="B287" s="23" t="s">
        <v>145</v>
      </c>
      <c r="C287" s="32">
        <f>SUM(F287:R287)</f>
        <v>3</v>
      </c>
      <c r="D287" s="32" t="s">
        <v>129</v>
      </c>
      <c r="E287" s="32">
        <v>3</v>
      </c>
      <c r="F287" s="32" t="s">
        <v>129</v>
      </c>
      <c r="G287" s="32" t="s">
        <v>129</v>
      </c>
      <c r="H287" s="32" t="s">
        <v>129</v>
      </c>
      <c r="I287" s="32">
        <v>1</v>
      </c>
      <c r="J287" s="32" t="s">
        <v>129</v>
      </c>
      <c r="K287" s="32" t="s">
        <v>129</v>
      </c>
      <c r="L287" s="32" t="s">
        <v>129</v>
      </c>
      <c r="M287" s="32" t="s">
        <v>129</v>
      </c>
      <c r="N287" s="32" t="s">
        <v>129</v>
      </c>
      <c r="O287" s="32">
        <v>1</v>
      </c>
      <c r="P287" s="32" t="s">
        <v>129</v>
      </c>
      <c r="Q287" s="32" t="s">
        <v>129</v>
      </c>
      <c r="R287" s="32">
        <v>1</v>
      </c>
      <c r="S287" s="32" t="s">
        <v>129</v>
      </c>
      <c r="T287" s="33" t="s">
        <v>129</v>
      </c>
    </row>
    <row r="288" spans="1:22" x14ac:dyDescent="0.2">
      <c r="A288" s="15"/>
      <c r="B288" s="16" t="s">
        <v>146</v>
      </c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7"/>
    </row>
    <row r="289" spans="1:20" x14ac:dyDescent="0.2">
      <c r="A289" s="15" t="s">
        <v>87</v>
      </c>
      <c r="B289" s="19" t="s">
        <v>191</v>
      </c>
      <c r="C289" s="34">
        <f t="shared" ref="C289" si="608">SUM(C290,C291)</f>
        <v>532</v>
      </c>
      <c r="D289" s="34">
        <f t="shared" ref="D289" si="609">SUM(D290,D291)</f>
        <v>299</v>
      </c>
      <c r="E289" s="34">
        <f t="shared" ref="E289" si="610">SUM(E290,E291)</f>
        <v>233</v>
      </c>
      <c r="F289" s="34">
        <f t="shared" ref="F289" si="611">SUM(F290,F291)</f>
        <v>28</v>
      </c>
      <c r="G289" s="34">
        <f t="shared" ref="G289" si="612">SUM(G290,G291)</f>
        <v>31</v>
      </c>
      <c r="H289" s="34">
        <f t="shared" ref="H289" si="613">SUM(H290,H291)</f>
        <v>24</v>
      </c>
      <c r="I289" s="34">
        <f t="shared" ref="I289" si="614">SUM(I290,I291)</f>
        <v>52</v>
      </c>
      <c r="J289" s="34">
        <f t="shared" ref="J289" si="615">SUM(J290,J291)</f>
        <v>1</v>
      </c>
      <c r="K289" s="34">
        <f t="shared" ref="K289" si="616">SUM(K290,K291)</f>
        <v>27</v>
      </c>
      <c r="L289" s="34">
        <f t="shared" ref="L289" si="617">SUM(L290,L291)</f>
        <v>39</v>
      </c>
      <c r="M289" s="34">
        <f t="shared" ref="M289" si="618">SUM(M290,M291)</f>
        <v>166</v>
      </c>
      <c r="N289" s="34">
        <f t="shared" ref="N289" si="619">SUM(N290,N291)</f>
        <v>65</v>
      </c>
      <c r="O289" s="34">
        <f t="shared" ref="O289" si="620">SUM(O290,O291)</f>
        <v>45</v>
      </c>
      <c r="P289" s="34">
        <f t="shared" ref="P289" si="621">SUM(P290,P291)</f>
        <v>18</v>
      </c>
      <c r="Q289" s="34" t="s">
        <v>129</v>
      </c>
      <c r="R289" s="34">
        <f t="shared" ref="R289" si="622">SUM(R290,R291)</f>
        <v>36</v>
      </c>
      <c r="S289" s="34">
        <f t="shared" ref="S289" si="623">SUM(S290,S291)</f>
        <v>66</v>
      </c>
      <c r="T289" s="35">
        <f t="shared" ref="T289" si="624">SUM(T290,T291)</f>
        <v>5</v>
      </c>
    </row>
    <row r="290" spans="1:20" ht="17.25" customHeight="1" x14ac:dyDescent="0.2">
      <c r="A290" s="15"/>
      <c r="B290" s="23" t="s">
        <v>144</v>
      </c>
      <c r="C290" s="32">
        <f>SUM(F290:R290)</f>
        <v>289</v>
      </c>
      <c r="D290" s="32">
        <v>154</v>
      </c>
      <c r="E290" s="32">
        <v>135</v>
      </c>
      <c r="F290" s="32">
        <v>16</v>
      </c>
      <c r="G290" s="32">
        <v>19</v>
      </c>
      <c r="H290" s="32">
        <v>9</v>
      </c>
      <c r="I290" s="32">
        <v>29</v>
      </c>
      <c r="J290" s="32" t="s">
        <v>129</v>
      </c>
      <c r="K290" s="32">
        <v>20</v>
      </c>
      <c r="L290" s="32">
        <v>16</v>
      </c>
      <c r="M290" s="32">
        <v>95</v>
      </c>
      <c r="N290" s="32">
        <v>35</v>
      </c>
      <c r="O290" s="32">
        <v>24</v>
      </c>
      <c r="P290" s="32">
        <v>9</v>
      </c>
      <c r="Q290" s="32" t="s">
        <v>129</v>
      </c>
      <c r="R290" s="32">
        <v>17</v>
      </c>
      <c r="S290" s="32">
        <v>31</v>
      </c>
      <c r="T290" s="33">
        <v>1</v>
      </c>
    </row>
    <row r="291" spans="1:20" x14ac:dyDescent="0.2">
      <c r="A291" s="15"/>
      <c r="B291" s="23" t="s">
        <v>145</v>
      </c>
      <c r="C291" s="32">
        <f>SUM(F291:R291)</f>
        <v>243</v>
      </c>
      <c r="D291" s="32">
        <v>145</v>
      </c>
      <c r="E291" s="32">
        <v>98</v>
      </c>
      <c r="F291" s="32">
        <v>12</v>
      </c>
      <c r="G291" s="32">
        <v>12</v>
      </c>
      <c r="H291" s="32">
        <v>15</v>
      </c>
      <c r="I291" s="32">
        <v>23</v>
      </c>
      <c r="J291" s="32">
        <v>1</v>
      </c>
      <c r="K291" s="32">
        <v>7</v>
      </c>
      <c r="L291" s="32">
        <v>23</v>
      </c>
      <c r="M291" s="32">
        <v>71</v>
      </c>
      <c r="N291" s="32">
        <v>30</v>
      </c>
      <c r="O291" s="32">
        <v>21</v>
      </c>
      <c r="P291" s="32">
        <v>9</v>
      </c>
      <c r="Q291" s="32" t="s">
        <v>129</v>
      </c>
      <c r="R291" s="32">
        <v>19</v>
      </c>
      <c r="S291" s="32">
        <v>35</v>
      </c>
      <c r="T291" s="33">
        <v>4</v>
      </c>
    </row>
    <row r="292" spans="1:20" x14ac:dyDescent="0.2">
      <c r="A292" s="15"/>
      <c r="B292" s="16" t="s">
        <v>146</v>
      </c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7"/>
    </row>
    <row r="293" spans="1:20" x14ac:dyDescent="0.2">
      <c r="A293" s="15" t="s">
        <v>88</v>
      </c>
      <c r="B293" s="19" t="s">
        <v>134</v>
      </c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7"/>
    </row>
    <row r="294" spans="1:20" x14ac:dyDescent="0.2">
      <c r="A294" s="15"/>
      <c r="B294" s="22" t="s">
        <v>192</v>
      </c>
      <c r="C294" s="34">
        <f t="shared" ref="C294" si="625">SUM(C295,C296)</f>
        <v>115</v>
      </c>
      <c r="D294" s="34">
        <f t="shared" ref="D294" si="626">SUM(D295,D296)</f>
        <v>80</v>
      </c>
      <c r="E294" s="34">
        <f t="shared" ref="E294" si="627">SUM(E295,E296)</f>
        <v>35</v>
      </c>
      <c r="F294" s="34" t="s">
        <v>129</v>
      </c>
      <c r="G294" s="34">
        <f t="shared" ref="G294" si="628">SUM(G295,G296)</f>
        <v>6</v>
      </c>
      <c r="H294" s="34">
        <f t="shared" ref="H294" si="629">SUM(H295,H296)</f>
        <v>2</v>
      </c>
      <c r="I294" s="34">
        <f t="shared" ref="I294" si="630">SUM(I295,I296)</f>
        <v>47</v>
      </c>
      <c r="J294" s="34" t="s">
        <v>129</v>
      </c>
      <c r="K294" s="34">
        <f t="shared" ref="K294" si="631">SUM(K295,K296)</f>
        <v>4</v>
      </c>
      <c r="L294" s="34" t="s">
        <v>129</v>
      </c>
      <c r="M294" s="34">
        <f t="shared" ref="M294" si="632">SUM(M295,M296)</f>
        <v>43</v>
      </c>
      <c r="N294" s="34">
        <f t="shared" ref="N294" si="633">SUM(N295,N296)</f>
        <v>4</v>
      </c>
      <c r="O294" s="34">
        <f t="shared" ref="O294" si="634">SUM(O295,O296)</f>
        <v>4</v>
      </c>
      <c r="P294" s="34">
        <f t="shared" ref="P294" si="635">SUM(P295,P296)</f>
        <v>1</v>
      </c>
      <c r="Q294" s="34" t="s">
        <v>129</v>
      </c>
      <c r="R294" s="34">
        <f t="shared" ref="R294" si="636">SUM(R295,R296)</f>
        <v>4</v>
      </c>
      <c r="S294" s="34">
        <f t="shared" ref="S294" si="637">SUM(S295,S296)</f>
        <v>23</v>
      </c>
      <c r="T294" s="35" t="s">
        <v>129</v>
      </c>
    </row>
    <row r="295" spans="1:20" ht="17.25" customHeight="1" x14ac:dyDescent="0.2">
      <c r="A295" s="15"/>
      <c r="B295" s="23" t="s">
        <v>144</v>
      </c>
      <c r="C295" s="32">
        <f>SUM(F295:R295)</f>
        <v>58</v>
      </c>
      <c r="D295" s="32">
        <v>37</v>
      </c>
      <c r="E295" s="32">
        <v>21</v>
      </c>
      <c r="F295" s="32" t="s">
        <v>129</v>
      </c>
      <c r="G295" s="32">
        <v>2</v>
      </c>
      <c r="H295" s="32">
        <v>1</v>
      </c>
      <c r="I295" s="32">
        <v>30</v>
      </c>
      <c r="J295" s="32" t="s">
        <v>129</v>
      </c>
      <c r="K295" s="32">
        <v>2</v>
      </c>
      <c r="L295" s="32" t="s">
        <v>129</v>
      </c>
      <c r="M295" s="32">
        <v>18</v>
      </c>
      <c r="N295" s="32">
        <v>1</v>
      </c>
      <c r="O295" s="32">
        <v>2</v>
      </c>
      <c r="P295" s="32" t="s">
        <v>129</v>
      </c>
      <c r="Q295" s="32" t="s">
        <v>129</v>
      </c>
      <c r="R295" s="32">
        <v>2</v>
      </c>
      <c r="S295" s="32">
        <v>8</v>
      </c>
      <c r="T295" s="33" t="s">
        <v>129</v>
      </c>
    </row>
    <row r="296" spans="1:20" x14ac:dyDescent="0.2">
      <c r="A296" s="15"/>
      <c r="B296" s="23" t="s">
        <v>145</v>
      </c>
      <c r="C296" s="32">
        <f>SUM(F296:R296)</f>
        <v>57</v>
      </c>
      <c r="D296" s="32">
        <v>43</v>
      </c>
      <c r="E296" s="32">
        <v>14</v>
      </c>
      <c r="F296" s="32" t="s">
        <v>129</v>
      </c>
      <c r="G296" s="32">
        <v>4</v>
      </c>
      <c r="H296" s="32">
        <v>1</v>
      </c>
      <c r="I296" s="32">
        <v>17</v>
      </c>
      <c r="J296" s="32" t="s">
        <v>129</v>
      </c>
      <c r="K296" s="32">
        <v>2</v>
      </c>
      <c r="L296" s="32" t="s">
        <v>129</v>
      </c>
      <c r="M296" s="32">
        <v>25</v>
      </c>
      <c r="N296" s="32">
        <v>3</v>
      </c>
      <c r="O296" s="32">
        <v>2</v>
      </c>
      <c r="P296" s="32">
        <v>1</v>
      </c>
      <c r="Q296" s="32" t="s">
        <v>129</v>
      </c>
      <c r="R296" s="32">
        <v>2</v>
      </c>
      <c r="S296" s="32">
        <v>15</v>
      </c>
      <c r="T296" s="33" t="s">
        <v>129</v>
      </c>
    </row>
    <row r="297" spans="1:20" x14ac:dyDescent="0.2">
      <c r="A297" s="15"/>
      <c r="B297" s="16" t="s">
        <v>146</v>
      </c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7"/>
    </row>
    <row r="298" spans="1:20" x14ac:dyDescent="0.2">
      <c r="A298" s="15" t="s">
        <v>89</v>
      </c>
      <c r="B298" s="19" t="s">
        <v>113</v>
      </c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7"/>
    </row>
    <row r="299" spans="1:20" x14ac:dyDescent="0.2">
      <c r="A299" s="15"/>
      <c r="B299" s="22" t="s">
        <v>193</v>
      </c>
      <c r="C299" s="34">
        <f t="shared" ref="C299" si="638">SUM(C300,C301)</f>
        <v>515</v>
      </c>
      <c r="D299" s="34">
        <f t="shared" ref="D299" si="639">SUM(D300,D301)</f>
        <v>322</v>
      </c>
      <c r="E299" s="34">
        <f t="shared" ref="E299" si="640">SUM(E300,E301)</f>
        <v>193</v>
      </c>
      <c r="F299" s="34">
        <f t="shared" ref="F299" si="641">SUM(F300,F301)</f>
        <v>9</v>
      </c>
      <c r="G299" s="34">
        <f t="shared" ref="G299" si="642">SUM(G300,G301)</f>
        <v>44</v>
      </c>
      <c r="H299" s="34">
        <f t="shared" ref="H299" si="643">SUM(H300,H301)</f>
        <v>41</v>
      </c>
      <c r="I299" s="34">
        <f t="shared" ref="I299" si="644">SUM(I300,I301)</f>
        <v>98</v>
      </c>
      <c r="J299" s="34" t="s">
        <v>129</v>
      </c>
      <c r="K299" s="34">
        <f t="shared" ref="K299" si="645">SUM(K300,K301)</f>
        <v>24</v>
      </c>
      <c r="L299" s="34">
        <f t="shared" ref="L299" si="646">SUM(L300,L301)</f>
        <v>27</v>
      </c>
      <c r="M299" s="34">
        <f t="shared" ref="M299" si="647">SUM(M300,M301)</f>
        <v>137</v>
      </c>
      <c r="N299" s="34">
        <f t="shared" ref="N299" si="648">SUM(N300,N301)</f>
        <v>54</v>
      </c>
      <c r="O299" s="34">
        <f t="shared" ref="O299" si="649">SUM(O300,O301)</f>
        <v>43</v>
      </c>
      <c r="P299" s="34">
        <f t="shared" ref="P299" si="650">SUM(P300,P301)</f>
        <v>10</v>
      </c>
      <c r="Q299" s="34">
        <f t="shared" ref="Q299" si="651">SUM(Q300,Q301)</f>
        <v>1</v>
      </c>
      <c r="R299" s="34">
        <f t="shared" ref="R299" si="652">SUM(R300,R301)</f>
        <v>27</v>
      </c>
      <c r="S299" s="34">
        <f t="shared" ref="S299" si="653">SUM(S300,S301)</f>
        <v>55</v>
      </c>
      <c r="T299" s="35">
        <f t="shared" ref="T299" si="654">SUM(T300,T301)</f>
        <v>6</v>
      </c>
    </row>
    <row r="300" spans="1:20" ht="17.25" customHeight="1" x14ac:dyDescent="0.2">
      <c r="A300" s="15"/>
      <c r="B300" s="23" t="s">
        <v>144</v>
      </c>
      <c r="C300" s="32">
        <f>SUM(F300:R300)</f>
        <v>264</v>
      </c>
      <c r="D300" s="32">
        <v>169</v>
      </c>
      <c r="E300" s="32">
        <v>95</v>
      </c>
      <c r="F300" s="32">
        <v>4</v>
      </c>
      <c r="G300" s="32">
        <v>13</v>
      </c>
      <c r="H300" s="32">
        <v>25</v>
      </c>
      <c r="I300" s="32">
        <v>56</v>
      </c>
      <c r="J300" s="32" t="s">
        <v>129</v>
      </c>
      <c r="K300" s="32">
        <v>13</v>
      </c>
      <c r="L300" s="32">
        <v>19</v>
      </c>
      <c r="M300" s="32">
        <v>73</v>
      </c>
      <c r="N300" s="32">
        <v>28</v>
      </c>
      <c r="O300" s="32">
        <v>18</v>
      </c>
      <c r="P300" s="32">
        <v>1</v>
      </c>
      <c r="Q300" s="32" t="s">
        <v>129</v>
      </c>
      <c r="R300" s="32">
        <v>14</v>
      </c>
      <c r="S300" s="32">
        <v>25</v>
      </c>
      <c r="T300" s="33">
        <v>3</v>
      </c>
    </row>
    <row r="301" spans="1:20" x14ac:dyDescent="0.2">
      <c r="A301" s="15"/>
      <c r="B301" s="23" t="s">
        <v>145</v>
      </c>
      <c r="C301" s="32">
        <f>SUM(F301:R301)</f>
        <v>251</v>
      </c>
      <c r="D301" s="32">
        <v>153</v>
      </c>
      <c r="E301" s="32">
        <v>98</v>
      </c>
      <c r="F301" s="32">
        <v>5</v>
      </c>
      <c r="G301" s="32">
        <v>31</v>
      </c>
      <c r="H301" s="32">
        <v>16</v>
      </c>
      <c r="I301" s="32">
        <v>42</v>
      </c>
      <c r="J301" s="32" t="s">
        <v>129</v>
      </c>
      <c r="K301" s="32">
        <v>11</v>
      </c>
      <c r="L301" s="32">
        <v>8</v>
      </c>
      <c r="M301" s="32">
        <v>64</v>
      </c>
      <c r="N301" s="32">
        <v>26</v>
      </c>
      <c r="O301" s="32">
        <v>25</v>
      </c>
      <c r="P301" s="32">
        <v>9</v>
      </c>
      <c r="Q301" s="32">
        <v>1</v>
      </c>
      <c r="R301" s="32">
        <v>13</v>
      </c>
      <c r="S301" s="32">
        <v>30</v>
      </c>
      <c r="T301" s="33">
        <v>3</v>
      </c>
    </row>
    <row r="302" spans="1:20" x14ac:dyDescent="0.2">
      <c r="A302" s="15"/>
      <c r="B302" s="16" t="s">
        <v>146</v>
      </c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7"/>
    </row>
    <row r="303" spans="1:20" x14ac:dyDescent="0.2">
      <c r="A303" s="15" t="s">
        <v>90</v>
      </c>
      <c r="B303" s="19" t="s">
        <v>194</v>
      </c>
      <c r="C303" s="34">
        <f t="shared" ref="C303" si="655">SUM(C304,C305)</f>
        <v>412</v>
      </c>
      <c r="D303" s="34">
        <f t="shared" ref="D303" si="656">SUM(D304,D305)</f>
        <v>244</v>
      </c>
      <c r="E303" s="34">
        <f t="shared" ref="E303" si="657">SUM(E304,E305)</f>
        <v>168</v>
      </c>
      <c r="F303" s="34">
        <f t="shared" ref="F303" si="658">SUM(F304,F305)</f>
        <v>25</v>
      </c>
      <c r="G303" s="34">
        <f t="shared" ref="G303" si="659">SUM(G304,G305)</f>
        <v>34</v>
      </c>
      <c r="H303" s="34">
        <f t="shared" ref="H303" si="660">SUM(H304,H305)</f>
        <v>26</v>
      </c>
      <c r="I303" s="34">
        <f t="shared" ref="I303" si="661">SUM(I304,I305)</f>
        <v>79</v>
      </c>
      <c r="J303" s="34">
        <f t="shared" ref="J303" si="662">SUM(J304,J305)</f>
        <v>2</v>
      </c>
      <c r="K303" s="34">
        <f t="shared" ref="K303" si="663">SUM(K304,K305)</f>
        <v>28</v>
      </c>
      <c r="L303" s="34">
        <f t="shared" ref="L303" si="664">SUM(L304,L305)</f>
        <v>13</v>
      </c>
      <c r="M303" s="34">
        <f t="shared" ref="M303" si="665">SUM(M304,M305)</f>
        <v>103</v>
      </c>
      <c r="N303" s="34">
        <f t="shared" ref="N303" si="666">SUM(N304,N305)</f>
        <v>45</v>
      </c>
      <c r="O303" s="34">
        <f t="shared" ref="O303" si="667">SUM(O304,O305)</f>
        <v>21</v>
      </c>
      <c r="P303" s="34">
        <f t="shared" ref="P303" si="668">SUM(P304,P305)</f>
        <v>4</v>
      </c>
      <c r="Q303" s="34">
        <f t="shared" ref="Q303" si="669">SUM(Q304,Q305)</f>
        <v>2</v>
      </c>
      <c r="R303" s="34">
        <f t="shared" ref="R303" si="670">SUM(R304,R305)</f>
        <v>30</v>
      </c>
      <c r="S303" s="34">
        <f t="shared" ref="S303" si="671">SUM(S304,S305)</f>
        <v>49</v>
      </c>
      <c r="T303" s="35">
        <f t="shared" ref="T303" si="672">SUM(T304,T305)</f>
        <v>2</v>
      </c>
    </row>
    <row r="304" spans="1:20" ht="17.25" customHeight="1" x14ac:dyDescent="0.2">
      <c r="A304" s="15"/>
      <c r="B304" s="23" t="s">
        <v>144</v>
      </c>
      <c r="C304" s="32">
        <f>SUM(F304:R304)</f>
        <v>200</v>
      </c>
      <c r="D304" s="32">
        <v>117</v>
      </c>
      <c r="E304" s="32">
        <v>83</v>
      </c>
      <c r="F304" s="32">
        <v>7</v>
      </c>
      <c r="G304" s="32">
        <v>13</v>
      </c>
      <c r="H304" s="32">
        <v>12</v>
      </c>
      <c r="I304" s="32">
        <v>39</v>
      </c>
      <c r="J304" s="32">
        <v>1</v>
      </c>
      <c r="K304" s="32">
        <v>14</v>
      </c>
      <c r="L304" s="32">
        <v>5</v>
      </c>
      <c r="M304" s="32">
        <v>53</v>
      </c>
      <c r="N304" s="32">
        <v>25</v>
      </c>
      <c r="O304" s="32">
        <v>13</v>
      </c>
      <c r="P304" s="32">
        <v>1</v>
      </c>
      <c r="Q304" s="32" t="s">
        <v>129</v>
      </c>
      <c r="R304" s="32">
        <v>17</v>
      </c>
      <c r="S304" s="32">
        <v>24</v>
      </c>
      <c r="T304" s="33">
        <v>2</v>
      </c>
    </row>
    <row r="305" spans="1:20" x14ac:dyDescent="0.2">
      <c r="A305" s="15"/>
      <c r="B305" s="23" t="s">
        <v>145</v>
      </c>
      <c r="C305" s="32">
        <f>SUM(F305:R305)</f>
        <v>212</v>
      </c>
      <c r="D305" s="32">
        <v>127</v>
      </c>
      <c r="E305" s="32">
        <v>85</v>
      </c>
      <c r="F305" s="32">
        <v>18</v>
      </c>
      <c r="G305" s="32">
        <v>21</v>
      </c>
      <c r="H305" s="32">
        <v>14</v>
      </c>
      <c r="I305" s="32">
        <v>40</v>
      </c>
      <c r="J305" s="32">
        <v>1</v>
      </c>
      <c r="K305" s="32">
        <v>14</v>
      </c>
      <c r="L305" s="32">
        <v>8</v>
      </c>
      <c r="M305" s="32">
        <v>50</v>
      </c>
      <c r="N305" s="32">
        <v>20</v>
      </c>
      <c r="O305" s="32">
        <v>8</v>
      </c>
      <c r="P305" s="32">
        <v>3</v>
      </c>
      <c r="Q305" s="32">
        <v>2</v>
      </c>
      <c r="R305" s="32">
        <v>13</v>
      </c>
      <c r="S305" s="32">
        <v>25</v>
      </c>
      <c r="T305" s="33" t="s">
        <v>129</v>
      </c>
    </row>
    <row r="306" spans="1:20" x14ac:dyDescent="0.2">
      <c r="A306" s="15"/>
      <c r="B306" s="23" t="s">
        <v>146</v>
      </c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5"/>
    </row>
    <row r="307" spans="1:20" x14ac:dyDescent="0.2">
      <c r="A307" s="50" t="s">
        <v>91</v>
      </c>
      <c r="B307" s="19" t="s">
        <v>195</v>
      </c>
      <c r="C307" s="34">
        <f>SUM(C311,C315,C319)</f>
        <v>815</v>
      </c>
      <c r="D307" s="34">
        <f t="shared" ref="D307:T307" si="673">SUM(D311,D315,D319)</f>
        <v>511</v>
      </c>
      <c r="E307" s="34">
        <f t="shared" si="673"/>
        <v>304</v>
      </c>
      <c r="F307" s="34">
        <f t="shared" si="673"/>
        <v>35</v>
      </c>
      <c r="G307" s="34">
        <f t="shared" si="673"/>
        <v>73</v>
      </c>
      <c r="H307" s="34">
        <f t="shared" si="673"/>
        <v>56</v>
      </c>
      <c r="I307" s="34">
        <f t="shared" si="673"/>
        <v>127</v>
      </c>
      <c r="J307" s="34">
        <f t="shared" si="673"/>
        <v>9</v>
      </c>
      <c r="K307" s="34">
        <f t="shared" si="673"/>
        <v>28</v>
      </c>
      <c r="L307" s="34">
        <f t="shared" si="673"/>
        <v>24</v>
      </c>
      <c r="M307" s="34">
        <f t="shared" si="673"/>
        <v>263</v>
      </c>
      <c r="N307" s="34">
        <f t="shared" si="673"/>
        <v>104</v>
      </c>
      <c r="O307" s="34">
        <f t="shared" si="673"/>
        <v>67</v>
      </c>
      <c r="P307" s="34">
        <f t="shared" si="673"/>
        <v>4</v>
      </c>
      <c r="Q307" s="34" t="s">
        <v>129</v>
      </c>
      <c r="R307" s="34">
        <f t="shared" si="673"/>
        <v>25</v>
      </c>
      <c r="S307" s="34">
        <f t="shared" si="673"/>
        <v>127</v>
      </c>
      <c r="T307" s="35">
        <f t="shared" si="673"/>
        <v>13</v>
      </c>
    </row>
    <row r="308" spans="1:20" ht="18" customHeight="1" x14ac:dyDescent="0.2">
      <c r="A308" s="15"/>
      <c r="B308" s="23" t="s">
        <v>144</v>
      </c>
      <c r="C308" s="32">
        <f>SUM(C312,C316,C320)</f>
        <v>488</v>
      </c>
      <c r="D308" s="32">
        <f t="shared" ref="D308:T308" si="674">SUM(D312,D316,D320)</f>
        <v>308</v>
      </c>
      <c r="E308" s="32">
        <f t="shared" si="674"/>
        <v>180</v>
      </c>
      <c r="F308" s="32">
        <f t="shared" si="674"/>
        <v>19</v>
      </c>
      <c r="G308" s="32">
        <f t="shared" si="674"/>
        <v>41</v>
      </c>
      <c r="H308" s="32">
        <f t="shared" si="674"/>
        <v>39</v>
      </c>
      <c r="I308" s="32">
        <f t="shared" si="674"/>
        <v>76</v>
      </c>
      <c r="J308" s="32">
        <f t="shared" si="674"/>
        <v>5</v>
      </c>
      <c r="K308" s="32">
        <f t="shared" si="674"/>
        <v>15</v>
      </c>
      <c r="L308" s="32">
        <f t="shared" si="674"/>
        <v>9</v>
      </c>
      <c r="M308" s="32">
        <f t="shared" si="674"/>
        <v>158</v>
      </c>
      <c r="N308" s="32">
        <f t="shared" si="674"/>
        <v>63</v>
      </c>
      <c r="O308" s="32">
        <f t="shared" si="674"/>
        <v>44</v>
      </c>
      <c r="P308" s="32">
        <f t="shared" si="674"/>
        <v>3</v>
      </c>
      <c r="Q308" s="32" t="s">
        <v>129</v>
      </c>
      <c r="R308" s="32">
        <f t="shared" si="674"/>
        <v>16</v>
      </c>
      <c r="S308" s="32">
        <f t="shared" si="674"/>
        <v>78</v>
      </c>
      <c r="T308" s="33">
        <f t="shared" si="674"/>
        <v>6</v>
      </c>
    </row>
    <row r="309" spans="1:20" x14ac:dyDescent="0.2">
      <c r="A309" s="15"/>
      <c r="B309" s="23" t="s">
        <v>145</v>
      </c>
      <c r="C309" s="32">
        <f>SUM(C313,C317,C321)</f>
        <v>327</v>
      </c>
      <c r="D309" s="32">
        <f t="shared" ref="D309:T309" si="675">SUM(D313,D317,D321)</f>
        <v>203</v>
      </c>
      <c r="E309" s="32">
        <f t="shared" si="675"/>
        <v>124</v>
      </c>
      <c r="F309" s="32">
        <f t="shared" si="675"/>
        <v>16</v>
      </c>
      <c r="G309" s="32">
        <f t="shared" si="675"/>
        <v>32</v>
      </c>
      <c r="H309" s="32">
        <f t="shared" si="675"/>
        <v>17</v>
      </c>
      <c r="I309" s="32">
        <f t="shared" si="675"/>
        <v>51</v>
      </c>
      <c r="J309" s="32">
        <f t="shared" si="675"/>
        <v>4</v>
      </c>
      <c r="K309" s="32">
        <f t="shared" si="675"/>
        <v>13</v>
      </c>
      <c r="L309" s="32">
        <f t="shared" si="675"/>
        <v>15</v>
      </c>
      <c r="M309" s="32">
        <f t="shared" si="675"/>
        <v>105</v>
      </c>
      <c r="N309" s="32">
        <f t="shared" si="675"/>
        <v>41</v>
      </c>
      <c r="O309" s="32">
        <f t="shared" si="675"/>
        <v>23</v>
      </c>
      <c r="P309" s="32">
        <f t="shared" si="675"/>
        <v>1</v>
      </c>
      <c r="Q309" s="32" t="s">
        <v>129</v>
      </c>
      <c r="R309" s="32">
        <f t="shared" si="675"/>
        <v>9</v>
      </c>
      <c r="S309" s="32">
        <f t="shared" si="675"/>
        <v>49</v>
      </c>
      <c r="T309" s="33">
        <f t="shared" si="675"/>
        <v>7</v>
      </c>
    </row>
    <row r="310" spans="1:20" x14ac:dyDescent="0.2">
      <c r="A310" s="15"/>
      <c r="B310" s="16" t="s">
        <v>146</v>
      </c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7"/>
    </row>
    <row r="311" spans="1:20" x14ac:dyDescent="0.2">
      <c r="A311" s="15" t="s">
        <v>92</v>
      </c>
      <c r="B311" s="19" t="s">
        <v>196</v>
      </c>
      <c r="C311" s="34">
        <f t="shared" ref="C311" si="676">SUM(C312,C313)</f>
        <v>23</v>
      </c>
      <c r="D311" s="34">
        <f t="shared" ref="D311" si="677">SUM(D312,D313)</f>
        <v>17</v>
      </c>
      <c r="E311" s="34">
        <f t="shared" ref="E311" si="678">SUM(E312,E313)</f>
        <v>6</v>
      </c>
      <c r="F311" s="34" t="s">
        <v>129</v>
      </c>
      <c r="G311" s="34">
        <f t="shared" ref="G311" si="679">SUM(G312,G313)</f>
        <v>1</v>
      </c>
      <c r="H311" s="34">
        <f t="shared" ref="H311" si="680">SUM(H312,H313)</f>
        <v>4</v>
      </c>
      <c r="I311" s="34">
        <f t="shared" ref="I311" si="681">SUM(I312,I313)</f>
        <v>1</v>
      </c>
      <c r="J311" s="34" t="s">
        <v>129</v>
      </c>
      <c r="K311" s="34">
        <f t="shared" ref="K311" si="682">SUM(K312,K313)</f>
        <v>1</v>
      </c>
      <c r="L311" s="34">
        <f t="shared" ref="L311" si="683">SUM(L312,L313)</f>
        <v>1</v>
      </c>
      <c r="M311" s="34">
        <f t="shared" ref="M311" si="684">SUM(M312,M313)</f>
        <v>10</v>
      </c>
      <c r="N311" s="34">
        <f t="shared" ref="N311" si="685">SUM(N312,N313)</f>
        <v>1</v>
      </c>
      <c r="O311" s="34">
        <f t="shared" ref="O311" si="686">SUM(O312,O313)</f>
        <v>2</v>
      </c>
      <c r="P311" s="34" t="s">
        <v>129</v>
      </c>
      <c r="Q311" s="34" t="s">
        <v>129</v>
      </c>
      <c r="R311" s="34">
        <f t="shared" ref="R311" si="687">SUM(R312,R313)</f>
        <v>2</v>
      </c>
      <c r="S311" s="34">
        <f t="shared" ref="S311" si="688">SUM(S312,S313)</f>
        <v>5</v>
      </c>
      <c r="T311" s="35">
        <f t="shared" ref="T311" si="689">SUM(T312,T313)</f>
        <v>2</v>
      </c>
    </row>
    <row r="312" spans="1:20" ht="18" customHeight="1" x14ac:dyDescent="0.2">
      <c r="A312" s="15"/>
      <c r="B312" s="23" t="s">
        <v>144</v>
      </c>
      <c r="C312" s="32">
        <f>SUM(F312:R312)</f>
        <v>13</v>
      </c>
      <c r="D312" s="32">
        <v>9</v>
      </c>
      <c r="E312" s="32">
        <v>4</v>
      </c>
      <c r="F312" s="32" t="s">
        <v>129</v>
      </c>
      <c r="G312" s="32">
        <v>1</v>
      </c>
      <c r="H312" s="32">
        <v>2</v>
      </c>
      <c r="I312" s="32" t="s">
        <v>129</v>
      </c>
      <c r="J312" s="32" t="s">
        <v>129</v>
      </c>
      <c r="K312" s="32" t="s">
        <v>129</v>
      </c>
      <c r="L312" s="32">
        <v>1</v>
      </c>
      <c r="M312" s="32">
        <v>6</v>
      </c>
      <c r="N312" s="32" t="s">
        <v>129</v>
      </c>
      <c r="O312" s="32">
        <v>2</v>
      </c>
      <c r="P312" s="32" t="s">
        <v>129</v>
      </c>
      <c r="Q312" s="32" t="s">
        <v>129</v>
      </c>
      <c r="R312" s="32">
        <v>1</v>
      </c>
      <c r="S312" s="32">
        <v>5</v>
      </c>
      <c r="T312" s="33">
        <v>1</v>
      </c>
    </row>
    <row r="313" spans="1:20" x14ac:dyDescent="0.2">
      <c r="A313" s="15"/>
      <c r="B313" s="23" t="s">
        <v>145</v>
      </c>
      <c r="C313" s="32">
        <f>SUM(F313:R313)</f>
        <v>10</v>
      </c>
      <c r="D313" s="32">
        <v>8</v>
      </c>
      <c r="E313" s="32">
        <v>2</v>
      </c>
      <c r="F313" s="32" t="s">
        <v>129</v>
      </c>
      <c r="G313" s="32" t="s">
        <v>129</v>
      </c>
      <c r="H313" s="32">
        <v>2</v>
      </c>
      <c r="I313" s="32">
        <v>1</v>
      </c>
      <c r="J313" s="32" t="s">
        <v>129</v>
      </c>
      <c r="K313" s="32">
        <v>1</v>
      </c>
      <c r="L313" s="32" t="s">
        <v>129</v>
      </c>
      <c r="M313" s="32">
        <v>4</v>
      </c>
      <c r="N313" s="32">
        <v>1</v>
      </c>
      <c r="O313" s="32" t="s">
        <v>129</v>
      </c>
      <c r="P313" s="32" t="s">
        <v>129</v>
      </c>
      <c r="Q313" s="32" t="s">
        <v>129</v>
      </c>
      <c r="R313" s="32">
        <v>1</v>
      </c>
      <c r="S313" s="32" t="s">
        <v>129</v>
      </c>
      <c r="T313" s="33">
        <v>1</v>
      </c>
    </row>
    <row r="314" spans="1:20" x14ac:dyDescent="0.2">
      <c r="A314" s="15"/>
      <c r="B314" s="16" t="s">
        <v>146</v>
      </c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7"/>
    </row>
    <row r="315" spans="1:20" x14ac:dyDescent="0.2">
      <c r="A315" s="15" t="s">
        <v>93</v>
      </c>
      <c r="B315" s="19" t="s">
        <v>197</v>
      </c>
      <c r="C315" s="34">
        <f t="shared" ref="C315" si="690">SUM(C316,C317)</f>
        <v>375</v>
      </c>
      <c r="D315" s="34">
        <f t="shared" ref="D315" si="691">SUM(D316,D317)</f>
        <v>237</v>
      </c>
      <c r="E315" s="34">
        <f t="shared" ref="E315" si="692">SUM(E316,E317)</f>
        <v>138</v>
      </c>
      <c r="F315" s="34">
        <f t="shared" ref="F315" si="693">SUM(F316,F317)</f>
        <v>11</v>
      </c>
      <c r="G315" s="34">
        <f t="shared" ref="G315" si="694">SUM(G316,G317)</f>
        <v>35</v>
      </c>
      <c r="H315" s="34">
        <f t="shared" ref="H315" si="695">SUM(H316,H317)</f>
        <v>28</v>
      </c>
      <c r="I315" s="34">
        <f t="shared" ref="I315" si="696">SUM(I316,I317)</f>
        <v>75</v>
      </c>
      <c r="J315" s="34">
        <f t="shared" ref="J315" si="697">SUM(J316,J317)</f>
        <v>2</v>
      </c>
      <c r="K315" s="34">
        <f t="shared" ref="K315" si="698">SUM(K316,K317)</f>
        <v>7</v>
      </c>
      <c r="L315" s="34">
        <f t="shared" ref="L315" si="699">SUM(L316,L317)</f>
        <v>3</v>
      </c>
      <c r="M315" s="34">
        <f t="shared" ref="M315" si="700">SUM(M316,M317)</f>
        <v>110</v>
      </c>
      <c r="N315" s="34">
        <f t="shared" ref="N315" si="701">SUM(N316,N317)</f>
        <v>58</v>
      </c>
      <c r="O315" s="34">
        <f t="shared" ref="O315" si="702">SUM(O316,O317)</f>
        <v>40</v>
      </c>
      <c r="P315" s="34">
        <f t="shared" ref="P315" si="703">SUM(P316,P317)</f>
        <v>1</v>
      </c>
      <c r="Q315" s="34" t="s">
        <v>129</v>
      </c>
      <c r="R315" s="34">
        <f t="shared" ref="R315" si="704">SUM(R316,R317)</f>
        <v>5</v>
      </c>
      <c r="S315" s="34">
        <f t="shared" ref="S315" si="705">SUM(S316,S317)</f>
        <v>52</v>
      </c>
      <c r="T315" s="35">
        <f t="shared" ref="T315" si="706">SUM(T316,T317)</f>
        <v>3</v>
      </c>
    </row>
    <row r="316" spans="1:20" ht="18" customHeight="1" x14ac:dyDescent="0.2">
      <c r="A316" s="15"/>
      <c r="B316" s="23" t="s">
        <v>144</v>
      </c>
      <c r="C316" s="32">
        <f>SUM(F316:R316)</f>
        <v>233</v>
      </c>
      <c r="D316" s="32">
        <v>149</v>
      </c>
      <c r="E316" s="32">
        <v>84</v>
      </c>
      <c r="F316" s="32">
        <v>7</v>
      </c>
      <c r="G316" s="32">
        <v>17</v>
      </c>
      <c r="H316" s="32">
        <v>23</v>
      </c>
      <c r="I316" s="32">
        <v>42</v>
      </c>
      <c r="J316" s="32">
        <v>2</v>
      </c>
      <c r="K316" s="32">
        <v>4</v>
      </c>
      <c r="L316" s="32">
        <v>1</v>
      </c>
      <c r="M316" s="32">
        <v>74</v>
      </c>
      <c r="N316" s="32">
        <v>31</v>
      </c>
      <c r="O316" s="32">
        <v>29</v>
      </c>
      <c r="P316" s="32">
        <v>1</v>
      </c>
      <c r="Q316" s="32" t="s">
        <v>129</v>
      </c>
      <c r="R316" s="32">
        <v>2</v>
      </c>
      <c r="S316" s="32">
        <v>36</v>
      </c>
      <c r="T316" s="33">
        <v>2</v>
      </c>
    </row>
    <row r="317" spans="1:20" x14ac:dyDescent="0.2">
      <c r="A317" s="15"/>
      <c r="B317" s="23" t="s">
        <v>145</v>
      </c>
      <c r="C317" s="32">
        <f>SUM(F317:R317)</f>
        <v>142</v>
      </c>
      <c r="D317" s="32">
        <v>88</v>
      </c>
      <c r="E317" s="32">
        <v>54</v>
      </c>
      <c r="F317" s="32">
        <v>4</v>
      </c>
      <c r="G317" s="32">
        <v>18</v>
      </c>
      <c r="H317" s="32">
        <v>5</v>
      </c>
      <c r="I317" s="32">
        <v>33</v>
      </c>
      <c r="J317" s="32" t="s">
        <v>129</v>
      </c>
      <c r="K317" s="32">
        <v>3</v>
      </c>
      <c r="L317" s="32">
        <v>2</v>
      </c>
      <c r="M317" s="32">
        <v>36</v>
      </c>
      <c r="N317" s="32">
        <v>27</v>
      </c>
      <c r="O317" s="32">
        <v>11</v>
      </c>
      <c r="P317" s="32" t="s">
        <v>129</v>
      </c>
      <c r="Q317" s="32" t="s">
        <v>129</v>
      </c>
      <c r="R317" s="32">
        <v>3</v>
      </c>
      <c r="S317" s="32">
        <v>16</v>
      </c>
      <c r="T317" s="33">
        <v>1</v>
      </c>
    </row>
    <row r="318" spans="1:20" x14ac:dyDescent="0.2">
      <c r="A318" s="15"/>
      <c r="B318" s="16" t="s">
        <v>146</v>
      </c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7"/>
    </row>
    <row r="319" spans="1:20" x14ac:dyDescent="0.2">
      <c r="A319" s="15" t="s">
        <v>94</v>
      </c>
      <c r="B319" s="19" t="s">
        <v>198</v>
      </c>
      <c r="C319" s="34">
        <f t="shared" ref="C319" si="707">SUM(C320,C321)</f>
        <v>417</v>
      </c>
      <c r="D319" s="34">
        <f t="shared" ref="D319" si="708">SUM(D320,D321)</f>
        <v>257</v>
      </c>
      <c r="E319" s="34">
        <f t="shared" ref="E319" si="709">SUM(E320,E321)</f>
        <v>160</v>
      </c>
      <c r="F319" s="34">
        <f t="shared" ref="F319" si="710">SUM(F320,F321)</f>
        <v>24</v>
      </c>
      <c r="G319" s="34">
        <f t="shared" ref="G319" si="711">SUM(G320,G321)</f>
        <v>37</v>
      </c>
      <c r="H319" s="34">
        <f t="shared" ref="H319" si="712">SUM(H320,H321)</f>
        <v>24</v>
      </c>
      <c r="I319" s="34">
        <f t="shared" ref="I319" si="713">SUM(I320,I321)</f>
        <v>51</v>
      </c>
      <c r="J319" s="34">
        <f t="shared" ref="J319" si="714">SUM(J320,J321)</f>
        <v>7</v>
      </c>
      <c r="K319" s="34">
        <f t="shared" ref="K319" si="715">SUM(K320,K321)</f>
        <v>20</v>
      </c>
      <c r="L319" s="34">
        <f t="shared" ref="L319" si="716">SUM(L320,L321)</f>
        <v>20</v>
      </c>
      <c r="M319" s="34">
        <f t="shared" ref="M319" si="717">SUM(M320,M321)</f>
        <v>143</v>
      </c>
      <c r="N319" s="34">
        <f t="shared" ref="N319" si="718">SUM(N320,N321)</f>
        <v>45</v>
      </c>
      <c r="O319" s="34">
        <f t="shared" ref="O319" si="719">SUM(O320,O321)</f>
        <v>25</v>
      </c>
      <c r="P319" s="34">
        <f t="shared" ref="P319" si="720">SUM(P320,P321)</f>
        <v>3</v>
      </c>
      <c r="Q319" s="34" t="s">
        <v>129</v>
      </c>
      <c r="R319" s="34">
        <f t="shared" ref="R319" si="721">SUM(R320,R321)</f>
        <v>18</v>
      </c>
      <c r="S319" s="34">
        <f t="shared" ref="S319" si="722">SUM(S320,S321)</f>
        <v>70</v>
      </c>
      <c r="T319" s="35">
        <f t="shared" ref="T319" si="723">SUM(T320,T321)</f>
        <v>8</v>
      </c>
    </row>
    <row r="320" spans="1:20" ht="18" customHeight="1" x14ac:dyDescent="0.2">
      <c r="A320" s="15"/>
      <c r="B320" s="23" t="s">
        <v>144</v>
      </c>
      <c r="C320" s="32">
        <f>SUM(F320:R320)</f>
        <v>242</v>
      </c>
      <c r="D320" s="32">
        <v>150</v>
      </c>
      <c r="E320" s="32">
        <v>92</v>
      </c>
      <c r="F320" s="32">
        <v>12</v>
      </c>
      <c r="G320" s="32">
        <v>23</v>
      </c>
      <c r="H320" s="32">
        <v>14</v>
      </c>
      <c r="I320" s="32">
        <v>34</v>
      </c>
      <c r="J320" s="32">
        <v>3</v>
      </c>
      <c r="K320" s="32">
        <v>11</v>
      </c>
      <c r="L320" s="32">
        <v>7</v>
      </c>
      <c r="M320" s="32">
        <v>78</v>
      </c>
      <c r="N320" s="32">
        <v>32</v>
      </c>
      <c r="O320" s="32">
        <v>13</v>
      </c>
      <c r="P320" s="32">
        <v>2</v>
      </c>
      <c r="Q320" s="32" t="s">
        <v>129</v>
      </c>
      <c r="R320" s="32">
        <v>13</v>
      </c>
      <c r="S320" s="32">
        <v>37</v>
      </c>
      <c r="T320" s="33">
        <v>3</v>
      </c>
    </row>
    <row r="321" spans="1:20" x14ac:dyDescent="0.2">
      <c r="A321" s="15"/>
      <c r="B321" s="23" t="s">
        <v>145</v>
      </c>
      <c r="C321" s="32">
        <f>SUM(F321:R321)</f>
        <v>175</v>
      </c>
      <c r="D321" s="32">
        <v>107</v>
      </c>
      <c r="E321" s="32">
        <v>68</v>
      </c>
      <c r="F321" s="32">
        <v>12</v>
      </c>
      <c r="G321" s="32">
        <v>14</v>
      </c>
      <c r="H321" s="32">
        <v>10</v>
      </c>
      <c r="I321" s="32">
        <v>17</v>
      </c>
      <c r="J321" s="32">
        <v>4</v>
      </c>
      <c r="K321" s="32">
        <v>9</v>
      </c>
      <c r="L321" s="32">
        <v>13</v>
      </c>
      <c r="M321" s="32">
        <v>65</v>
      </c>
      <c r="N321" s="32">
        <v>13</v>
      </c>
      <c r="O321" s="32">
        <v>12</v>
      </c>
      <c r="P321" s="32">
        <v>1</v>
      </c>
      <c r="Q321" s="32" t="s">
        <v>129</v>
      </c>
      <c r="R321" s="32">
        <v>5</v>
      </c>
      <c r="S321" s="32">
        <v>33</v>
      </c>
      <c r="T321" s="33">
        <v>5</v>
      </c>
    </row>
    <row r="322" spans="1:20" x14ac:dyDescent="0.2">
      <c r="A322" s="15"/>
      <c r="B322" s="16" t="s">
        <v>146</v>
      </c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7"/>
    </row>
    <row r="323" spans="1:20" x14ac:dyDescent="0.2">
      <c r="A323" s="30" t="s">
        <v>137</v>
      </c>
      <c r="B323" s="19" t="s">
        <v>199</v>
      </c>
      <c r="C323" s="34">
        <f>SUM(C324,C325)</f>
        <v>82</v>
      </c>
      <c r="D323" s="34">
        <f t="shared" ref="D323" si="724">SUM(D324,D325)</f>
        <v>62</v>
      </c>
      <c r="E323" s="34">
        <f t="shared" ref="E323" si="725">SUM(E324,E325)</f>
        <v>20</v>
      </c>
      <c r="F323" s="34">
        <f t="shared" ref="F323" si="726">SUM(F324,F325)</f>
        <v>1</v>
      </c>
      <c r="G323" s="34">
        <f t="shared" ref="G323" si="727">SUM(G324,G325)</f>
        <v>6</v>
      </c>
      <c r="H323" s="34">
        <f t="shared" ref="H323" si="728">SUM(H324,H325)</f>
        <v>15</v>
      </c>
      <c r="I323" s="34">
        <f t="shared" ref="I323" si="729">SUM(I324,I325)</f>
        <v>4</v>
      </c>
      <c r="J323" s="34" t="s">
        <v>129</v>
      </c>
      <c r="K323" s="34">
        <f t="shared" ref="K323" si="730">SUM(K324,K325)</f>
        <v>3</v>
      </c>
      <c r="L323" s="34">
        <f t="shared" ref="L323" si="731">SUM(L324,L325)</f>
        <v>3</v>
      </c>
      <c r="M323" s="34">
        <f t="shared" ref="M323" si="732">SUM(M324,M325)</f>
        <v>34</v>
      </c>
      <c r="N323" s="34">
        <f t="shared" ref="N323" si="733">SUM(N324,N325)</f>
        <v>7</v>
      </c>
      <c r="O323" s="34">
        <f t="shared" ref="O323" si="734">SUM(O324,O325)</f>
        <v>7</v>
      </c>
      <c r="P323" s="34" t="s">
        <v>129</v>
      </c>
      <c r="Q323" s="34" t="s">
        <v>129</v>
      </c>
      <c r="R323" s="34">
        <f t="shared" ref="R323" si="735">SUM(R324,R325)</f>
        <v>2</v>
      </c>
      <c r="S323" s="34">
        <f t="shared" ref="S323" si="736">SUM(S324,S325)</f>
        <v>16</v>
      </c>
      <c r="T323" s="35">
        <f t="shared" ref="T323" si="737">SUM(T324,T325)</f>
        <v>4</v>
      </c>
    </row>
    <row r="324" spans="1:20" ht="18" customHeight="1" x14ac:dyDescent="0.2">
      <c r="A324" s="24"/>
      <c r="B324" s="23" t="s">
        <v>144</v>
      </c>
      <c r="C324" s="32">
        <f>SUM(F324:R324)</f>
        <v>35</v>
      </c>
      <c r="D324" s="32">
        <v>24</v>
      </c>
      <c r="E324" s="32">
        <v>11</v>
      </c>
      <c r="F324" s="32" t="s">
        <v>129</v>
      </c>
      <c r="G324" s="32">
        <v>1</v>
      </c>
      <c r="H324" s="32">
        <v>9</v>
      </c>
      <c r="I324" s="32">
        <v>4</v>
      </c>
      <c r="J324" s="32" t="s">
        <v>129</v>
      </c>
      <c r="K324" s="32" t="s">
        <v>129</v>
      </c>
      <c r="L324" s="32" t="s">
        <v>129</v>
      </c>
      <c r="M324" s="32">
        <v>13</v>
      </c>
      <c r="N324" s="32">
        <v>3</v>
      </c>
      <c r="O324" s="32">
        <v>3</v>
      </c>
      <c r="P324" s="32" t="s">
        <v>129</v>
      </c>
      <c r="Q324" s="32" t="s">
        <v>129</v>
      </c>
      <c r="R324" s="32">
        <v>2</v>
      </c>
      <c r="S324" s="32">
        <v>6</v>
      </c>
      <c r="T324" s="33">
        <v>3</v>
      </c>
    </row>
    <row r="325" spans="1:20" x14ac:dyDescent="0.2">
      <c r="A325" s="24"/>
      <c r="B325" s="23" t="s">
        <v>145</v>
      </c>
      <c r="C325" s="32">
        <f>SUM(F325:R325)</f>
        <v>47</v>
      </c>
      <c r="D325" s="32">
        <v>38</v>
      </c>
      <c r="E325" s="32">
        <v>9</v>
      </c>
      <c r="F325" s="32">
        <v>1</v>
      </c>
      <c r="G325" s="32">
        <v>5</v>
      </c>
      <c r="H325" s="32">
        <v>6</v>
      </c>
      <c r="I325" s="32" t="s">
        <v>129</v>
      </c>
      <c r="J325" s="32" t="s">
        <v>129</v>
      </c>
      <c r="K325" s="32">
        <v>3</v>
      </c>
      <c r="L325" s="32">
        <v>3</v>
      </c>
      <c r="M325" s="32">
        <v>21</v>
      </c>
      <c r="N325" s="32">
        <v>4</v>
      </c>
      <c r="O325" s="32">
        <v>4</v>
      </c>
      <c r="P325" s="32" t="s">
        <v>129</v>
      </c>
      <c r="Q325" s="32" t="s">
        <v>129</v>
      </c>
      <c r="R325" s="32" t="s">
        <v>129</v>
      </c>
      <c r="S325" s="32">
        <v>10</v>
      </c>
      <c r="T325" s="33">
        <v>1</v>
      </c>
    </row>
    <row r="326" spans="1:20" x14ac:dyDescent="0.2">
      <c r="A326" s="24"/>
      <c r="B326" s="16" t="s">
        <v>146</v>
      </c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7"/>
    </row>
    <row r="327" spans="1:20" x14ac:dyDescent="0.2">
      <c r="A327" s="30" t="s">
        <v>138</v>
      </c>
      <c r="B327" s="19" t="s">
        <v>114</v>
      </c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7"/>
    </row>
    <row r="328" spans="1:20" x14ac:dyDescent="0.2">
      <c r="A328" s="15"/>
      <c r="B328" s="22" t="s">
        <v>200</v>
      </c>
      <c r="C328" s="34">
        <f>SUM(C329,C330)</f>
        <v>74</v>
      </c>
      <c r="D328" s="34">
        <f t="shared" ref="D328" si="738">SUM(D329,D330)</f>
        <v>46</v>
      </c>
      <c r="E328" s="34">
        <f t="shared" ref="E328" si="739">SUM(E329,E330)</f>
        <v>28</v>
      </c>
      <c r="F328" s="34">
        <f t="shared" ref="F328" si="740">SUM(F329,F330)</f>
        <v>1</v>
      </c>
      <c r="G328" s="34">
        <f t="shared" ref="G328" si="741">SUM(G329,G330)</f>
        <v>3</v>
      </c>
      <c r="H328" s="34">
        <f t="shared" ref="H328" si="742">SUM(H329,H330)</f>
        <v>5</v>
      </c>
      <c r="I328" s="34">
        <f t="shared" ref="I328" si="743">SUM(I329,I330)</f>
        <v>4</v>
      </c>
      <c r="J328" s="34" t="s">
        <v>129</v>
      </c>
      <c r="K328" s="34">
        <f t="shared" ref="K328" si="744">SUM(K329,K330)</f>
        <v>2</v>
      </c>
      <c r="L328" s="34">
        <f t="shared" ref="L328" si="745">SUM(L329,L330)</f>
        <v>1</v>
      </c>
      <c r="M328" s="34">
        <f t="shared" ref="M328" si="746">SUM(M329,M330)</f>
        <v>34</v>
      </c>
      <c r="N328" s="34">
        <f t="shared" ref="N328" si="747">SUM(N329,N330)</f>
        <v>6</v>
      </c>
      <c r="O328" s="34">
        <f t="shared" ref="O328" si="748">SUM(O329,O330)</f>
        <v>6</v>
      </c>
      <c r="P328" s="34">
        <f t="shared" ref="P328" si="749">SUM(P329,P330)</f>
        <v>9</v>
      </c>
      <c r="Q328" s="34" t="s">
        <v>129</v>
      </c>
      <c r="R328" s="34">
        <f t="shared" ref="R328" si="750">SUM(R329,R330)</f>
        <v>3</v>
      </c>
      <c r="S328" s="34">
        <f t="shared" ref="S328" si="751">SUM(S329,S330)</f>
        <v>12</v>
      </c>
      <c r="T328" s="35" t="s">
        <v>129</v>
      </c>
    </row>
    <row r="329" spans="1:20" ht="18" customHeight="1" x14ac:dyDescent="0.2">
      <c r="A329" s="15"/>
      <c r="B329" s="23" t="s">
        <v>144</v>
      </c>
      <c r="C329" s="32">
        <f>SUM(F329:R329)</f>
        <v>22</v>
      </c>
      <c r="D329" s="32">
        <v>7</v>
      </c>
      <c r="E329" s="32">
        <v>15</v>
      </c>
      <c r="F329" s="32">
        <v>1</v>
      </c>
      <c r="G329" s="32">
        <v>2</v>
      </c>
      <c r="H329" s="32">
        <v>3</v>
      </c>
      <c r="I329" s="32">
        <v>2</v>
      </c>
      <c r="J329" s="32" t="s">
        <v>129</v>
      </c>
      <c r="K329" s="32">
        <v>1</v>
      </c>
      <c r="L329" s="32" t="s">
        <v>129</v>
      </c>
      <c r="M329" s="32">
        <v>5</v>
      </c>
      <c r="N329" s="32">
        <v>1</v>
      </c>
      <c r="O329" s="32">
        <v>1</v>
      </c>
      <c r="P329" s="32">
        <v>4</v>
      </c>
      <c r="Q329" s="32" t="s">
        <v>129</v>
      </c>
      <c r="R329" s="32">
        <v>2</v>
      </c>
      <c r="S329" s="32">
        <v>1</v>
      </c>
      <c r="T329" s="33" t="s">
        <v>129</v>
      </c>
    </row>
    <row r="330" spans="1:20" x14ac:dyDescent="0.2">
      <c r="A330" s="15"/>
      <c r="B330" s="23" t="s">
        <v>145</v>
      </c>
      <c r="C330" s="32">
        <f>SUM(F330:R330)</f>
        <v>52</v>
      </c>
      <c r="D330" s="32">
        <v>39</v>
      </c>
      <c r="E330" s="32">
        <v>13</v>
      </c>
      <c r="F330" s="32" t="s">
        <v>129</v>
      </c>
      <c r="G330" s="32">
        <v>1</v>
      </c>
      <c r="H330" s="32">
        <v>2</v>
      </c>
      <c r="I330" s="32">
        <v>2</v>
      </c>
      <c r="J330" s="32" t="s">
        <v>129</v>
      </c>
      <c r="K330" s="32">
        <v>1</v>
      </c>
      <c r="L330" s="32">
        <v>1</v>
      </c>
      <c r="M330" s="32">
        <v>29</v>
      </c>
      <c r="N330" s="32">
        <v>5</v>
      </c>
      <c r="O330" s="32">
        <v>5</v>
      </c>
      <c r="P330" s="32">
        <v>5</v>
      </c>
      <c r="Q330" s="32" t="s">
        <v>129</v>
      </c>
      <c r="R330" s="32">
        <v>1</v>
      </c>
      <c r="S330" s="32">
        <v>11</v>
      </c>
      <c r="T330" s="33" t="s">
        <v>129</v>
      </c>
    </row>
    <row r="331" spans="1:20" x14ac:dyDescent="0.2">
      <c r="A331" s="15"/>
      <c r="B331" s="23" t="s">
        <v>146</v>
      </c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5"/>
    </row>
    <row r="332" spans="1:20" x14ac:dyDescent="0.2">
      <c r="A332" s="50" t="s">
        <v>95</v>
      </c>
      <c r="B332" s="19" t="s">
        <v>201</v>
      </c>
      <c r="C332" s="34">
        <f>SUM(C337,C342)</f>
        <v>656</v>
      </c>
      <c r="D332" s="34">
        <f t="shared" ref="D332:T332" si="752">SUM(D337,D342)</f>
        <v>439</v>
      </c>
      <c r="E332" s="34">
        <f t="shared" si="752"/>
        <v>217</v>
      </c>
      <c r="F332" s="34">
        <f t="shared" si="752"/>
        <v>21</v>
      </c>
      <c r="G332" s="34">
        <f t="shared" si="752"/>
        <v>81</v>
      </c>
      <c r="H332" s="34">
        <f t="shared" si="752"/>
        <v>34</v>
      </c>
      <c r="I332" s="34">
        <f t="shared" si="752"/>
        <v>90</v>
      </c>
      <c r="J332" s="34">
        <f t="shared" si="752"/>
        <v>4</v>
      </c>
      <c r="K332" s="34">
        <f t="shared" si="752"/>
        <v>20</v>
      </c>
      <c r="L332" s="34">
        <f t="shared" si="752"/>
        <v>18</v>
      </c>
      <c r="M332" s="34">
        <f t="shared" si="752"/>
        <v>254</v>
      </c>
      <c r="N332" s="34">
        <f t="shared" si="752"/>
        <v>76</v>
      </c>
      <c r="O332" s="34">
        <f t="shared" si="752"/>
        <v>44</v>
      </c>
      <c r="P332" s="34">
        <f t="shared" si="752"/>
        <v>2</v>
      </c>
      <c r="Q332" s="34">
        <f t="shared" si="752"/>
        <v>2</v>
      </c>
      <c r="R332" s="34">
        <f t="shared" si="752"/>
        <v>10</v>
      </c>
      <c r="S332" s="34">
        <f t="shared" si="752"/>
        <v>106</v>
      </c>
      <c r="T332" s="35">
        <f t="shared" si="752"/>
        <v>4</v>
      </c>
    </row>
    <row r="333" spans="1:20" ht="17.25" customHeight="1" x14ac:dyDescent="0.2">
      <c r="A333" s="15"/>
      <c r="B333" s="23" t="s">
        <v>144</v>
      </c>
      <c r="C333" s="32">
        <f>SUM(C338,C343)</f>
        <v>412</v>
      </c>
      <c r="D333" s="32">
        <f t="shared" ref="D333:T333" si="753">SUM(D338,D343)</f>
        <v>275</v>
      </c>
      <c r="E333" s="32">
        <f t="shared" si="753"/>
        <v>137</v>
      </c>
      <c r="F333" s="32">
        <f t="shared" si="753"/>
        <v>13</v>
      </c>
      <c r="G333" s="32">
        <f t="shared" si="753"/>
        <v>55</v>
      </c>
      <c r="H333" s="32">
        <f t="shared" si="753"/>
        <v>21</v>
      </c>
      <c r="I333" s="32">
        <f t="shared" si="753"/>
        <v>57</v>
      </c>
      <c r="J333" s="32">
        <f t="shared" si="753"/>
        <v>2</v>
      </c>
      <c r="K333" s="32">
        <f t="shared" si="753"/>
        <v>10</v>
      </c>
      <c r="L333" s="32">
        <f t="shared" si="753"/>
        <v>9</v>
      </c>
      <c r="M333" s="32">
        <f t="shared" si="753"/>
        <v>158</v>
      </c>
      <c r="N333" s="32">
        <f t="shared" si="753"/>
        <v>51</v>
      </c>
      <c r="O333" s="32">
        <f t="shared" si="753"/>
        <v>29</v>
      </c>
      <c r="P333" s="32">
        <f t="shared" si="753"/>
        <v>1</v>
      </c>
      <c r="Q333" s="32">
        <f t="shared" si="753"/>
        <v>1</v>
      </c>
      <c r="R333" s="32">
        <f t="shared" si="753"/>
        <v>5</v>
      </c>
      <c r="S333" s="32">
        <f t="shared" si="753"/>
        <v>69</v>
      </c>
      <c r="T333" s="33">
        <f t="shared" si="753"/>
        <v>4</v>
      </c>
    </row>
    <row r="334" spans="1:20" x14ac:dyDescent="0.2">
      <c r="A334" s="15"/>
      <c r="B334" s="23" t="s">
        <v>145</v>
      </c>
      <c r="C334" s="32">
        <f>SUM(C339,C344)</f>
        <v>244</v>
      </c>
      <c r="D334" s="32">
        <f t="shared" ref="D334:S334" si="754">SUM(D339,D344)</f>
        <v>164</v>
      </c>
      <c r="E334" s="32">
        <f t="shared" si="754"/>
        <v>80</v>
      </c>
      <c r="F334" s="32">
        <f t="shared" si="754"/>
        <v>8</v>
      </c>
      <c r="G334" s="32">
        <f t="shared" si="754"/>
        <v>26</v>
      </c>
      <c r="H334" s="32">
        <f t="shared" si="754"/>
        <v>13</v>
      </c>
      <c r="I334" s="32">
        <f t="shared" si="754"/>
        <v>33</v>
      </c>
      <c r="J334" s="32">
        <f t="shared" si="754"/>
        <v>2</v>
      </c>
      <c r="K334" s="32">
        <f t="shared" si="754"/>
        <v>10</v>
      </c>
      <c r="L334" s="32">
        <f t="shared" si="754"/>
        <v>9</v>
      </c>
      <c r="M334" s="32">
        <f t="shared" si="754"/>
        <v>96</v>
      </c>
      <c r="N334" s="32">
        <f t="shared" si="754"/>
        <v>25</v>
      </c>
      <c r="O334" s="32">
        <f t="shared" si="754"/>
        <v>15</v>
      </c>
      <c r="P334" s="32">
        <f t="shared" si="754"/>
        <v>1</v>
      </c>
      <c r="Q334" s="32">
        <f t="shared" si="754"/>
        <v>1</v>
      </c>
      <c r="R334" s="32">
        <f t="shared" si="754"/>
        <v>5</v>
      </c>
      <c r="S334" s="32">
        <f t="shared" si="754"/>
        <v>37</v>
      </c>
      <c r="T334" s="33" t="s">
        <v>129</v>
      </c>
    </row>
    <row r="335" spans="1:20" x14ac:dyDescent="0.2">
      <c r="A335" s="15"/>
      <c r="B335" s="16" t="s">
        <v>146</v>
      </c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7"/>
    </row>
    <row r="336" spans="1:20" x14ac:dyDescent="0.2">
      <c r="A336" s="15" t="s">
        <v>96</v>
      </c>
      <c r="B336" s="19" t="s">
        <v>115</v>
      </c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7"/>
    </row>
    <row r="337" spans="1:20" x14ac:dyDescent="0.2">
      <c r="A337" s="15"/>
      <c r="B337" s="22" t="s">
        <v>202</v>
      </c>
      <c r="C337" s="34">
        <f t="shared" ref="C337" si="755">SUM(C338,C339)</f>
        <v>45</v>
      </c>
      <c r="D337" s="34">
        <f t="shared" ref="D337" si="756">SUM(D338,D339)</f>
        <v>30</v>
      </c>
      <c r="E337" s="34">
        <f t="shared" ref="E337" si="757">SUM(E338,E339)</f>
        <v>15</v>
      </c>
      <c r="F337" s="34">
        <f t="shared" ref="F337" si="758">SUM(F338,F339)</f>
        <v>1</v>
      </c>
      <c r="G337" s="34">
        <f t="shared" ref="G337" si="759">SUM(G338,G339)</f>
        <v>4</v>
      </c>
      <c r="H337" s="34" t="s">
        <v>129</v>
      </c>
      <c r="I337" s="34">
        <f t="shared" ref="I337" si="760">SUM(I338,I339)</f>
        <v>15</v>
      </c>
      <c r="J337" s="34">
        <f t="shared" ref="J337" si="761">SUM(J338,J339)</f>
        <v>1</v>
      </c>
      <c r="K337" s="34">
        <f t="shared" ref="K337" si="762">SUM(K338,K339)</f>
        <v>1</v>
      </c>
      <c r="L337" s="34">
        <f t="shared" ref="L337" si="763">SUM(L338,L339)</f>
        <v>1</v>
      </c>
      <c r="M337" s="34">
        <f t="shared" ref="M337" si="764">SUM(M338,M339)</f>
        <v>16</v>
      </c>
      <c r="N337" s="34">
        <f t="shared" ref="N337" si="765">SUM(N338,N339)</f>
        <v>3</v>
      </c>
      <c r="O337" s="34">
        <f t="shared" ref="O337" si="766">SUM(O338,O339)</f>
        <v>1</v>
      </c>
      <c r="P337" s="34" t="s">
        <v>129</v>
      </c>
      <c r="Q337" s="34" t="s">
        <v>129</v>
      </c>
      <c r="R337" s="34">
        <f t="shared" ref="R337" si="767">SUM(R338,R339)</f>
        <v>2</v>
      </c>
      <c r="S337" s="34">
        <f t="shared" ref="S337" si="768">SUM(S338,S339)</f>
        <v>7</v>
      </c>
      <c r="T337" s="35" t="s">
        <v>129</v>
      </c>
    </row>
    <row r="338" spans="1:20" ht="17.25" customHeight="1" x14ac:dyDescent="0.2">
      <c r="A338" s="15"/>
      <c r="B338" s="23" t="s">
        <v>144</v>
      </c>
      <c r="C338" s="32">
        <f>SUM(F338:R338)</f>
        <v>31</v>
      </c>
      <c r="D338" s="32">
        <v>21</v>
      </c>
      <c r="E338" s="32">
        <v>10</v>
      </c>
      <c r="F338" s="32" t="s">
        <v>129</v>
      </c>
      <c r="G338" s="32">
        <v>3</v>
      </c>
      <c r="H338" s="32" t="s">
        <v>129</v>
      </c>
      <c r="I338" s="32">
        <v>10</v>
      </c>
      <c r="J338" s="32">
        <v>1</v>
      </c>
      <c r="K338" s="32" t="s">
        <v>129</v>
      </c>
      <c r="L338" s="32" t="s">
        <v>129</v>
      </c>
      <c r="M338" s="32">
        <v>11</v>
      </c>
      <c r="N338" s="32">
        <v>3</v>
      </c>
      <c r="O338" s="32">
        <v>1</v>
      </c>
      <c r="P338" s="32" t="s">
        <v>129</v>
      </c>
      <c r="Q338" s="32" t="s">
        <v>129</v>
      </c>
      <c r="R338" s="32">
        <v>2</v>
      </c>
      <c r="S338" s="32">
        <v>4</v>
      </c>
      <c r="T338" s="33" t="s">
        <v>129</v>
      </c>
    </row>
    <row r="339" spans="1:20" x14ac:dyDescent="0.2">
      <c r="A339" s="15"/>
      <c r="B339" s="23" t="s">
        <v>145</v>
      </c>
      <c r="C339" s="32">
        <f>SUM(F339:R339)</f>
        <v>14</v>
      </c>
      <c r="D339" s="32">
        <v>9</v>
      </c>
      <c r="E339" s="32">
        <v>5</v>
      </c>
      <c r="F339" s="32">
        <v>1</v>
      </c>
      <c r="G339" s="32">
        <v>1</v>
      </c>
      <c r="H339" s="32" t="s">
        <v>129</v>
      </c>
      <c r="I339" s="32">
        <v>5</v>
      </c>
      <c r="J339" s="32" t="s">
        <v>129</v>
      </c>
      <c r="K339" s="32">
        <v>1</v>
      </c>
      <c r="L339" s="32">
        <v>1</v>
      </c>
      <c r="M339" s="32">
        <v>5</v>
      </c>
      <c r="N339" s="32" t="s">
        <v>129</v>
      </c>
      <c r="O339" s="32" t="s">
        <v>129</v>
      </c>
      <c r="P339" s="32" t="s">
        <v>129</v>
      </c>
      <c r="Q339" s="32" t="s">
        <v>129</v>
      </c>
      <c r="R339" s="32" t="s">
        <v>129</v>
      </c>
      <c r="S339" s="32">
        <v>3</v>
      </c>
      <c r="T339" s="33" t="s">
        <v>129</v>
      </c>
    </row>
    <row r="340" spans="1:20" x14ac:dyDescent="0.2">
      <c r="A340" s="15"/>
      <c r="B340" s="16" t="s">
        <v>146</v>
      </c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7"/>
    </row>
    <row r="341" spans="1:20" x14ac:dyDescent="0.2">
      <c r="A341" s="15" t="s">
        <v>97</v>
      </c>
      <c r="B341" s="19" t="s">
        <v>98</v>
      </c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7"/>
    </row>
    <row r="342" spans="1:20" x14ac:dyDescent="0.2">
      <c r="A342" s="15"/>
      <c r="B342" s="22" t="s">
        <v>203</v>
      </c>
      <c r="C342" s="34">
        <f t="shared" ref="C342" si="769">SUM(C343,C344)</f>
        <v>611</v>
      </c>
      <c r="D342" s="34">
        <f t="shared" ref="D342" si="770">SUM(D343,D344)</f>
        <v>409</v>
      </c>
      <c r="E342" s="34">
        <f t="shared" ref="E342" si="771">SUM(E343,E344)</f>
        <v>202</v>
      </c>
      <c r="F342" s="34">
        <f t="shared" ref="F342" si="772">SUM(F343,F344)</f>
        <v>20</v>
      </c>
      <c r="G342" s="34">
        <f t="shared" ref="G342" si="773">SUM(G343,G344)</f>
        <v>77</v>
      </c>
      <c r="H342" s="34">
        <f t="shared" ref="H342" si="774">SUM(H343,H344)</f>
        <v>34</v>
      </c>
      <c r="I342" s="34">
        <f t="shared" ref="I342" si="775">SUM(I343,I344)</f>
        <v>75</v>
      </c>
      <c r="J342" s="34">
        <f t="shared" ref="J342" si="776">SUM(J343,J344)</f>
        <v>3</v>
      </c>
      <c r="K342" s="34">
        <f t="shared" ref="K342" si="777">SUM(K343,K344)</f>
        <v>19</v>
      </c>
      <c r="L342" s="34">
        <f t="shared" ref="L342" si="778">SUM(L343,L344)</f>
        <v>17</v>
      </c>
      <c r="M342" s="34">
        <f t="shared" ref="M342" si="779">SUM(M343,M344)</f>
        <v>238</v>
      </c>
      <c r="N342" s="34">
        <f t="shared" ref="N342" si="780">SUM(N343,N344)</f>
        <v>73</v>
      </c>
      <c r="O342" s="34">
        <f t="shared" ref="O342" si="781">SUM(O343,O344)</f>
        <v>43</v>
      </c>
      <c r="P342" s="34">
        <f t="shared" ref="P342" si="782">SUM(P343,P344)</f>
        <v>2</v>
      </c>
      <c r="Q342" s="34">
        <f t="shared" ref="Q342" si="783">SUM(Q343,Q344)</f>
        <v>2</v>
      </c>
      <c r="R342" s="34">
        <f t="shared" ref="R342" si="784">SUM(R343,R344)</f>
        <v>8</v>
      </c>
      <c r="S342" s="34">
        <f t="shared" ref="S342" si="785">SUM(S343,S344)</f>
        <v>99</v>
      </c>
      <c r="T342" s="35">
        <f t="shared" ref="T342" si="786">SUM(T343,T344)</f>
        <v>4</v>
      </c>
    </row>
    <row r="343" spans="1:20" ht="17.25" customHeight="1" x14ac:dyDescent="0.2">
      <c r="A343" s="15"/>
      <c r="B343" s="23" t="s">
        <v>144</v>
      </c>
      <c r="C343" s="32">
        <f>SUM(F343:R343)</f>
        <v>381</v>
      </c>
      <c r="D343" s="32">
        <v>254</v>
      </c>
      <c r="E343" s="32">
        <v>127</v>
      </c>
      <c r="F343" s="32">
        <v>13</v>
      </c>
      <c r="G343" s="32">
        <v>52</v>
      </c>
      <c r="H343" s="32">
        <v>21</v>
      </c>
      <c r="I343" s="32">
        <v>47</v>
      </c>
      <c r="J343" s="32">
        <v>1</v>
      </c>
      <c r="K343" s="32">
        <v>10</v>
      </c>
      <c r="L343" s="32">
        <v>9</v>
      </c>
      <c r="M343" s="32">
        <v>147</v>
      </c>
      <c r="N343" s="32">
        <v>48</v>
      </c>
      <c r="O343" s="32">
        <v>28</v>
      </c>
      <c r="P343" s="32">
        <v>1</v>
      </c>
      <c r="Q343" s="32">
        <v>1</v>
      </c>
      <c r="R343" s="32">
        <v>3</v>
      </c>
      <c r="S343" s="32">
        <v>65</v>
      </c>
      <c r="T343" s="33">
        <v>4</v>
      </c>
    </row>
    <row r="344" spans="1:20" x14ac:dyDescent="0.2">
      <c r="A344" s="15"/>
      <c r="B344" s="23" t="s">
        <v>145</v>
      </c>
      <c r="C344" s="32">
        <f>SUM(F344:R344)</f>
        <v>230</v>
      </c>
      <c r="D344" s="32">
        <v>155</v>
      </c>
      <c r="E344" s="32">
        <v>75</v>
      </c>
      <c r="F344" s="32">
        <v>7</v>
      </c>
      <c r="G344" s="32">
        <v>25</v>
      </c>
      <c r="H344" s="32">
        <v>13</v>
      </c>
      <c r="I344" s="32">
        <v>28</v>
      </c>
      <c r="J344" s="32">
        <v>2</v>
      </c>
      <c r="K344" s="32">
        <v>9</v>
      </c>
      <c r="L344" s="32">
        <v>8</v>
      </c>
      <c r="M344" s="32">
        <v>91</v>
      </c>
      <c r="N344" s="32">
        <v>25</v>
      </c>
      <c r="O344" s="32">
        <v>15</v>
      </c>
      <c r="P344" s="32">
        <v>1</v>
      </c>
      <c r="Q344" s="32">
        <v>1</v>
      </c>
      <c r="R344" s="32">
        <v>5</v>
      </c>
      <c r="S344" s="32">
        <v>34</v>
      </c>
      <c r="T344" s="33" t="s">
        <v>129</v>
      </c>
    </row>
    <row r="345" spans="1:20" x14ac:dyDescent="0.2">
      <c r="A345" s="15"/>
      <c r="B345" s="23" t="s">
        <v>146</v>
      </c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5"/>
    </row>
    <row r="346" spans="1:20" x14ac:dyDescent="0.2">
      <c r="A346" s="51" t="s">
        <v>99</v>
      </c>
      <c r="B346" s="19" t="s">
        <v>204</v>
      </c>
      <c r="C346" s="34">
        <f>SUM(C348,C350,C352)</f>
        <v>40</v>
      </c>
      <c r="D346" s="34">
        <f t="shared" ref="D346:T346" si="787">SUM(D348,D350,D352)</f>
        <v>17</v>
      </c>
      <c r="E346" s="34">
        <f t="shared" si="787"/>
        <v>23</v>
      </c>
      <c r="F346" s="34">
        <f t="shared" si="787"/>
        <v>2</v>
      </c>
      <c r="G346" s="34">
        <f t="shared" si="787"/>
        <v>2</v>
      </c>
      <c r="H346" s="34">
        <f t="shared" si="787"/>
        <v>5</v>
      </c>
      <c r="I346" s="34">
        <f t="shared" si="787"/>
        <v>2</v>
      </c>
      <c r="J346" s="34">
        <f t="shared" si="787"/>
        <v>2</v>
      </c>
      <c r="K346" s="34" t="s">
        <v>129</v>
      </c>
      <c r="L346" s="34">
        <f t="shared" si="787"/>
        <v>1</v>
      </c>
      <c r="M346" s="34">
        <f t="shared" si="787"/>
        <v>10</v>
      </c>
      <c r="N346" s="34">
        <f t="shared" si="787"/>
        <v>3</v>
      </c>
      <c r="O346" s="34">
        <f t="shared" si="787"/>
        <v>2</v>
      </c>
      <c r="P346" s="34">
        <f t="shared" si="787"/>
        <v>2</v>
      </c>
      <c r="Q346" s="34">
        <f t="shared" si="787"/>
        <v>1</v>
      </c>
      <c r="R346" s="34">
        <f t="shared" si="787"/>
        <v>8</v>
      </c>
      <c r="S346" s="34">
        <f t="shared" si="787"/>
        <v>4</v>
      </c>
      <c r="T346" s="35">
        <f t="shared" si="787"/>
        <v>2</v>
      </c>
    </row>
    <row r="347" spans="1:20" x14ac:dyDescent="0.2">
      <c r="A347" s="15"/>
      <c r="B347" s="23" t="s">
        <v>146</v>
      </c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5"/>
    </row>
    <row r="348" spans="1:20" x14ac:dyDescent="0.2">
      <c r="A348" s="15" t="s">
        <v>100</v>
      </c>
      <c r="B348" s="19" t="s">
        <v>205</v>
      </c>
      <c r="C348" s="32">
        <v>3</v>
      </c>
      <c r="D348" s="32">
        <v>1</v>
      </c>
      <c r="E348" s="32">
        <v>2</v>
      </c>
      <c r="F348" s="32" t="s">
        <v>129</v>
      </c>
      <c r="G348" s="32" t="s">
        <v>129</v>
      </c>
      <c r="H348" s="32" t="s">
        <v>129</v>
      </c>
      <c r="I348" s="32" t="s">
        <v>129</v>
      </c>
      <c r="J348" s="32">
        <v>1</v>
      </c>
      <c r="K348" s="32" t="s">
        <v>129</v>
      </c>
      <c r="L348" s="32" t="s">
        <v>129</v>
      </c>
      <c r="M348" s="32">
        <v>1</v>
      </c>
      <c r="N348" s="32" t="s">
        <v>129</v>
      </c>
      <c r="O348" s="32">
        <v>1</v>
      </c>
      <c r="P348" s="32" t="s">
        <v>129</v>
      </c>
      <c r="Q348" s="32" t="s">
        <v>129</v>
      </c>
      <c r="R348" s="32" t="s">
        <v>129</v>
      </c>
      <c r="S348" s="32" t="s">
        <v>129</v>
      </c>
      <c r="T348" s="33" t="s">
        <v>129</v>
      </c>
    </row>
    <row r="349" spans="1:20" x14ac:dyDescent="0.2">
      <c r="A349" s="15"/>
      <c r="B349" s="16" t="s">
        <v>146</v>
      </c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3"/>
    </row>
    <row r="350" spans="1:20" x14ac:dyDescent="0.2">
      <c r="A350" s="15" t="s">
        <v>101</v>
      </c>
      <c r="B350" s="19" t="s">
        <v>206</v>
      </c>
      <c r="C350" s="32">
        <v>32</v>
      </c>
      <c r="D350" s="32">
        <v>13</v>
      </c>
      <c r="E350" s="32">
        <v>19</v>
      </c>
      <c r="F350" s="32">
        <v>2</v>
      </c>
      <c r="G350" s="32">
        <v>2</v>
      </c>
      <c r="H350" s="32">
        <v>3</v>
      </c>
      <c r="I350" s="32">
        <v>1</v>
      </c>
      <c r="J350" s="32">
        <v>1</v>
      </c>
      <c r="K350" s="32" t="s">
        <v>129</v>
      </c>
      <c r="L350" s="32">
        <v>1</v>
      </c>
      <c r="M350" s="32">
        <v>8</v>
      </c>
      <c r="N350" s="32">
        <v>3</v>
      </c>
      <c r="O350" s="32">
        <v>1</v>
      </c>
      <c r="P350" s="32">
        <v>2</v>
      </c>
      <c r="Q350" s="32">
        <v>1</v>
      </c>
      <c r="R350" s="32">
        <v>7</v>
      </c>
      <c r="S350" s="32">
        <v>4</v>
      </c>
      <c r="T350" s="33" t="s">
        <v>129</v>
      </c>
    </row>
    <row r="351" spans="1:20" x14ac:dyDescent="0.2">
      <c r="A351" s="15"/>
      <c r="B351" s="16" t="s">
        <v>146</v>
      </c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3"/>
    </row>
    <row r="352" spans="1:20" x14ac:dyDescent="0.2">
      <c r="A352" s="15" t="s">
        <v>102</v>
      </c>
      <c r="B352" s="19" t="s">
        <v>207</v>
      </c>
      <c r="C352" s="32">
        <v>5</v>
      </c>
      <c r="D352" s="32">
        <v>3</v>
      </c>
      <c r="E352" s="32">
        <v>2</v>
      </c>
      <c r="F352" s="32" t="s">
        <v>129</v>
      </c>
      <c r="G352" s="32" t="s">
        <v>129</v>
      </c>
      <c r="H352" s="32">
        <v>2</v>
      </c>
      <c r="I352" s="32">
        <v>1</v>
      </c>
      <c r="J352" s="32" t="s">
        <v>129</v>
      </c>
      <c r="K352" s="32" t="s">
        <v>129</v>
      </c>
      <c r="L352" s="32" t="s">
        <v>129</v>
      </c>
      <c r="M352" s="32">
        <v>1</v>
      </c>
      <c r="N352" s="32" t="s">
        <v>129</v>
      </c>
      <c r="O352" s="32" t="s">
        <v>129</v>
      </c>
      <c r="P352" s="32" t="s">
        <v>129</v>
      </c>
      <c r="Q352" s="32" t="s">
        <v>129</v>
      </c>
      <c r="R352" s="32">
        <v>1</v>
      </c>
      <c r="S352" s="32" t="s">
        <v>129</v>
      </c>
      <c r="T352" s="33">
        <v>2</v>
      </c>
    </row>
    <row r="353" spans="1:22" s="4" customFormat="1" x14ac:dyDescent="0.2">
      <c r="A353" s="79" t="s">
        <v>106</v>
      </c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3"/>
      <c r="V353" s="72"/>
    </row>
    <row r="354" spans="1:22" s="4" customFormat="1" x14ac:dyDescent="0.2">
      <c r="A354" s="79" t="s">
        <v>120</v>
      </c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3"/>
      <c r="V354" s="72"/>
    </row>
    <row r="355" spans="1:22" s="4" customFormat="1" x14ac:dyDescent="0.2">
      <c r="A355" s="57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3"/>
      <c r="V355" s="72"/>
    </row>
    <row r="356" spans="1:22" s="4" customFormat="1" ht="25.5" customHeight="1" x14ac:dyDescent="0.25">
      <c r="A356" s="73" t="s">
        <v>0</v>
      </c>
      <c r="B356" s="74" t="s">
        <v>1</v>
      </c>
      <c r="C356" s="75" t="s">
        <v>2</v>
      </c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3"/>
      <c r="V356" s="72"/>
    </row>
    <row r="357" spans="1:22" s="4" customFormat="1" ht="25.5" customHeight="1" x14ac:dyDescent="0.25">
      <c r="A357" s="62"/>
      <c r="B357" s="62"/>
      <c r="C357" s="77" t="s">
        <v>3</v>
      </c>
      <c r="D357" s="75" t="s">
        <v>4</v>
      </c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3"/>
      <c r="V357" s="72"/>
    </row>
    <row r="358" spans="1:22" s="4" customFormat="1" ht="25.5" customHeight="1" x14ac:dyDescent="0.25">
      <c r="A358" s="62"/>
      <c r="B358" s="62"/>
      <c r="C358" s="64"/>
      <c r="D358" s="75" t="s">
        <v>5</v>
      </c>
      <c r="E358" s="78"/>
      <c r="F358" s="75" t="s">
        <v>6</v>
      </c>
      <c r="G358" s="76"/>
      <c r="H358" s="76"/>
      <c r="I358" s="76"/>
      <c r="J358" s="76"/>
      <c r="K358" s="76"/>
      <c r="L358" s="76"/>
      <c r="M358" s="76"/>
      <c r="N358" s="76"/>
      <c r="O358" s="78"/>
      <c r="P358" s="56" t="s">
        <v>7</v>
      </c>
      <c r="Q358" s="76"/>
      <c r="R358" s="78"/>
      <c r="S358" s="75" t="s">
        <v>8</v>
      </c>
      <c r="T358" s="76"/>
      <c r="U358" s="3"/>
      <c r="V358" s="72"/>
    </row>
    <row r="359" spans="1:22" s="4" customFormat="1" ht="53.1" customHeight="1" x14ac:dyDescent="0.25">
      <c r="A359" s="66"/>
      <c r="B359" s="66"/>
      <c r="C359" s="67"/>
      <c r="D359" s="8" t="s">
        <v>24</v>
      </c>
      <c r="E359" s="8" t="s">
        <v>9</v>
      </c>
      <c r="F359" s="8" t="s">
        <v>10</v>
      </c>
      <c r="G359" s="8" t="s">
        <v>11</v>
      </c>
      <c r="H359" s="8" t="s">
        <v>12</v>
      </c>
      <c r="I359" s="8" t="s">
        <v>124</v>
      </c>
      <c r="J359" s="8" t="s">
        <v>13</v>
      </c>
      <c r="K359" s="8" t="s">
        <v>14</v>
      </c>
      <c r="L359" s="8" t="s">
        <v>15</v>
      </c>
      <c r="M359" s="8" t="s">
        <v>16</v>
      </c>
      <c r="N359" s="8" t="s">
        <v>119</v>
      </c>
      <c r="O359" s="8" t="s">
        <v>17</v>
      </c>
      <c r="P359" s="8" t="s">
        <v>18</v>
      </c>
      <c r="Q359" s="8" t="s">
        <v>19</v>
      </c>
      <c r="R359" s="8" t="s">
        <v>20</v>
      </c>
      <c r="S359" s="8" t="s">
        <v>16</v>
      </c>
      <c r="T359" s="68" t="s">
        <v>12</v>
      </c>
      <c r="U359" s="3"/>
      <c r="V359" s="72"/>
    </row>
    <row r="360" spans="1:22" x14ac:dyDescent="0.2">
      <c r="A360" s="15"/>
      <c r="B360" s="16" t="s">
        <v>146</v>
      </c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42"/>
    </row>
    <row r="361" spans="1:22" x14ac:dyDescent="0.2">
      <c r="A361" s="30" t="s">
        <v>139</v>
      </c>
      <c r="B361" s="19" t="s">
        <v>135</v>
      </c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42"/>
    </row>
    <row r="362" spans="1:22" x14ac:dyDescent="0.2">
      <c r="A362" s="15"/>
      <c r="B362" s="22" t="s">
        <v>208</v>
      </c>
      <c r="C362" s="34">
        <f>SUM(C363,C364)</f>
        <v>385</v>
      </c>
      <c r="D362" s="34">
        <f t="shared" ref="D362:T362" si="788">SUM(D363,D364)</f>
        <v>263</v>
      </c>
      <c r="E362" s="34">
        <f t="shared" si="788"/>
        <v>122</v>
      </c>
      <c r="F362" s="34">
        <f t="shared" si="788"/>
        <v>26</v>
      </c>
      <c r="G362" s="34">
        <f t="shared" si="788"/>
        <v>24</v>
      </c>
      <c r="H362" s="34">
        <f t="shared" si="788"/>
        <v>32</v>
      </c>
      <c r="I362" s="34">
        <f t="shared" si="788"/>
        <v>52</v>
      </c>
      <c r="J362" s="34">
        <f t="shared" si="788"/>
        <v>5</v>
      </c>
      <c r="K362" s="34">
        <f t="shared" si="788"/>
        <v>15</v>
      </c>
      <c r="L362" s="34">
        <f t="shared" si="788"/>
        <v>2</v>
      </c>
      <c r="M362" s="34">
        <f t="shared" si="788"/>
        <v>144</v>
      </c>
      <c r="N362" s="34">
        <f t="shared" si="788"/>
        <v>43</v>
      </c>
      <c r="O362" s="34">
        <f t="shared" si="788"/>
        <v>10</v>
      </c>
      <c r="P362" s="34">
        <f t="shared" si="788"/>
        <v>1</v>
      </c>
      <c r="Q362" s="34">
        <f t="shared" si="788"/>
        <v>1</v>
      </c>
      <c r="R362" s="34">
        <f t="shared" si="788"/>
        <v>30</v>
      </c>
      <c r="S362" s="34">
        <f t="shared" si="788"/>
        <v>52</v>
      </c>
      <c r="T362" s="35">
        <f t="shared" si="788"/>
        <v>11</v>
      </c>
    </row>
    <row r="363" spans="1:22" ht="17.25" customHeight="1" x14ac:dyDescent="0.2">
      <c r="A363" s="15"/>
      <c r="B363" s="23" t="s">
        <v>144</v>
      </c>
      <c r="C363" s="32">
        <f>SUM(F363:R363)</f>
        <v>231</v>
      </c>
      <c r="D363" s="32">
        <v>158</v>
      </c>
      <c r="E363" s="32">
        <v>73</v>
      </c>
      <c r="F363" s="32">
        <v>16</v>
      </c>
      <c r="G363" s="32">
        <v>13</v>
      </c>
      <c r="H363" s="32">
        <v>18</v>
      </c>
      <c r="I363" s="32">
        <v>28</v>
      </c>
      <c r="J363" s="32">
        <v>4</v>
      </c>
      <c r="K363" s="32">
        <v>11</v>
      </c>
      <c r="L363" s="32">
        <v>2</v>
      </c>
      <c r="M363" s="32">
        <v>83</v>
      </c>
      <c r="N363" s="32">
        <v>25</v>
      </c>
      <c r="O363" s="32">
        <v>7</v>
      </c>
      <c r="P363" s="32">
        <v>1</v>
      </c>
      <c r="Q363" s="32" t="s">
        <v>129</v>
      </c>
      <c r="R363" s="32">
        <v>23</v>
      </c>
      <c r="S363" s="32">
        <v>28</v>
      </c>
      <c r="T363" s="33">
        <v>5</v>
      </c>
    </row>
    <row r="364" spans="1:22" x14ac:dyDescent="0.2">
      <c r="A364" s="15"/>
      <c r="B364" s="23" t="s">
        <v>145</v>
      </c>
      <c r="C364" s="32">
        <f>SUM(F364:R364)</f>
        <v>154</v>
      </c>
      <c r="D364" s="32">
        <v>105</v>
      </c>
      <c r="E364" s="32">
        <v>49</v>
      </c>
      <c r="F364" s="32">
        <v>10</v>
      </c>
      <c r="G364" s="32">
        <v>11</v>
      </c>
      <c r="H364" s="32">
        <v>14</v>
      </c>
      <c r="I364" s="32">
        <v>24</v>
      </c>
      <c r="J364" s="32">
        <v>1</v>
      </c>
      <c r="K364" s="32">
        <v>4</v>
      </c>
      <c r="L364" s="32" t="s">
        <v>129</v>
      </c>
      <c r="M364" s="32">
        <v>61</v>
      </c>
      <c r="N364" s="32">
        <v>18</v>
      </c>
      <c r="O364" s="32">
        <v>3</v>
      </c>
      <c r="P364" s="32" t="s">
        <v>129</v>
      </c>
      <c r="Q364" s="32">
        <v>1</v>
      </c>
      <c r="R364" s="32">
        <v>7</v>
      </c>
      <c r="S364" s="32">
        <v>24</v>
      </c>
      <c r="T364" s="33">
        <v>6</v>
      </c>
    </row>
    <row r="365" spans="1:22" x14ac:dyDescent="0.2">
      <c r="A365" s="15"/>
      <c r="B365" s="16" t="s">
        <v>146</v>
      </c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7"/>
    </row>
    <row r="366" spans="1:22" x14ac:dyDescent="0.2">
      <c r="A366" s="30" t="s">
        <v>141</v>
      </c>
      <c r="B366" s="19" t="s">
        <v>116</v>
      </c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7"/>
    </row>
    <row r="367" spans="1:22" x14ac:dyDescent="0.2">
      <c r="A367" s="24"/>
      <c r="B367" s="22" t="s">
        <v>209</v>
      </c>
      <c r="C367" s="34">
        <f t="shared" ref="C367:T367" si="789">SUM(C368,C369)</f>
        <v>349</v>
      </c>
      <c r="D367" s="34">
        <f t="shared" si="789"/>
        <v>209</v>
      </c>
      <c r="E367" s="34">
        <f t="shared" si="789"/>
        <v>140</v>
      </c>
      <c r="F367" s="34">
        <f t="shared" si="789"/>
        <v>32</v>
      </c>
      <c r="G367" s="34">
        <f t="shared" si="789"/>
        <v>12</v>
      </c>
      <c r="H367" s="34">
        <f t="shared" si="789"/>
        <v>23</v>
      </c>
      <c r="I367" s="34">
        <f t="shared" si="789"/>
        <v>47</v>
      </c>
      <c r="J367" s="34">
        <f t="shared" si="789"/>
        <v>3</v>
      </c>
      <c r="K367" s="34">
        <f t="shared" si="789"/>
        <v>6</v>
      </c>
      <c r="L367" s="34">
        <f t="shared" si="789"/>
        <v>2</v>
      </c>
      <c r="M367" s="34">
        <f t="shared" si="789"/>
        <v>112</v>
      </c>
      <c r="N367" s="34">
        <f t="shared" si="789"/>
        <v>55</v>
      </c>
      <c r="O367" s="34">
        <f t="shared" si="789"/>
        <v>14</v>
      </c>
      <c r="P367" s="34">
        <f t="shared" si="789"/>
        <v>5</v>
      </c>
      <c r="Q367" s="34">
        <f t="shared" si="789"/>
        <v>3</v>
      </c>
      <c r="R367" s="34">
        <f t="shared" si="789"/>
        <v>35</v>
      </c>
      <c r="S367" s="34">
        <f t="shared" si="789"/>
        <v>35</v>
      </c>
      <c r="T367" s="35">
        <f t="shared" si="789"/>
        <v>2</v>
      </c>
    </row>
    <row r="368" spans="1:22" s="14" customFormat="1" ht="17.25" customHeight="1" x14ac:dyDescent="0.2">
      <c r="A368" s="24"/>
      <c r="B368" s="23" t="s">
        <v>144</v>
      </c>
      <c r="C368" s="32">
        <f>SUM(F368:R368)</f>
        <v>179</v>
      </c>
      <c r="D368" s="32">
        <v>103</v>
      </c>
      <c r="E368" s="32">
        <v>76</v>
      </c>
      <c r="F368" s="32">
        <v>19</v>
      </c>
      <c r="G368" s="32">
        <v>6</v>
      </c>
      <c r="H368" s="32">
        <v>12</v>
      </c>
      <c r="I368" s="32">
        <v>29</v>
      </c>
      <c r="J368" s="32">
        <v>3</v>
      </c>
      <c r="K368" s="32">
        <v>1</v>
      </c>
      <c r="L368" s="32">
        <v>1</v>
      </c>
      <c r="M368" s="32">
        <v>52</v>
      </c>
      <c r="N368" s="32">
        <v>27</v>
      </c>
      <c r="O368" s="32">
        <v>6</v>
      </c>
      <c r="P368" s="32">
        <v>1</v>
      </c>
      <c r="Q368" s="32" t="s">
        <v>129</v>
      </c>
      <c r="R368" s="32">
        <v>22</v>
      </c>
      <c r="S368" s="32">
        <v>16</v>
      </c>
      <c r="T368" s="33" t="s">
        <v>129</v>
      </c>
    </row>
    <row r="369" spans="1:20" x14ac:dyDescent="0.2">
      <c r="A369" s="24"/>
      <c r="B369" s="23" t="s">
        <v>145</v>
      </c>
      <c r="C369" s="32">
        <f>SUM(F369:R369)</f>
        <v>170</v>
      </c>
      <c r="D369" s="32">
        <v>106</v>
      </c>
      <c r="E369" s="32">
        <v>64</v>
      </c>
      <c r="F369" s="32">
        <v>13</v>
      </c>
      <c r="G369" s="32">
        <v>6</v>
      </c>
      <c r="H369" s="32">
        <v>11</v>
      </c>
      <c r="I369" s="32">
        <v>18</v>
      </c>
      <c r="J369" s="32" t="s">
        <v>129</v>
      </c>
      <c r="K369" s="32">
        <v>5</v>
      </c>
      <c r="L369" s="32">
        <v>1</v>
      </c>
      <c r="M369" s="32">
        <v>60</v>
      </c>
      <c r="N369" s="32">
        <v>28</v>
      </c>
      <c r="O369" s="32">
        <v>8</v>
      </c>
      <c r="P369" s="32">
        <v>4</v>
      </c>
      <c r="Q369" s="32">
        <v>3</v>
      </c>
      <c r="R369" s="32">
        <v>13</v>
      </c>
      <c r="S369" s="32">
        <v>19</v>
      </c>
      <c r="T369" s="33">
        <v>2</v>
      </c>
    </row>
    <row r="370" spans="1:20" x14ac:dyDescent="0.2">
      <c r="A370" s="24"/>
      <c r="B370" s="16" t="s">
        <v>146</v>
      </c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7"/>
    </row>
    <row r="371" spans="1:20" x14ac:dyDescent="0.2">
      <c r="A371" s="30" t="s">
        <v>142</v>
      </c>
      <c r="B371" s="19" t="s">
        <v>210</v>
      </c>
      <c r="C371" s="34">
        <f t="shared" ref="C371" si="790">SUM(C372,C373)</f>
        <v>713</v>
      </c>
      <c r="D371" s="34">
        <f t="shared" ref="D371" si="791">SUM(D372,D373)</f>
        <v>294</v>
      </c>
      <c r="E371" s="34">
        <f t="shared" ref="E371" si="792">SUM(E372,E373)</f>
        <v>419</v>
      </c>
      <c r="F371" s="34">
        <f t="shared" ref="F371" si="793">SUM(F372,F373)</f>
        <v>8</v>
      </c>
      <c r="G371" s="34">
        <f t="shared" ref="G371" si="794">SUM(G372,G373)</f>
        <v>41</v>
      </c>
      <c r="H371" s="34">
        <f t="shared" ref="H371" si="795">SUM(H372,H373)</f>
        <v>39</v>
      </c>
      <c r="I371" s="34">
        <f t="shared" ref="I371" si="796">SUM(I372,I373)</f>
        <v>37</v>
      </c>
      <c r="J371" s="34">
        <f t="shared" ref="J371" si="797">SUM(J372,J373)</f>
        <v>18</v>
      </c>
      <c r="K371" s="34">
        <f t="shared" ref="K371" si="798">SUM(K372,K373)</f>
        <v>20</v>
      </c>
      <c r="L371" s="34">
        <f t="shared" ref="L371" si="799">SUM(L372,L373)</f>
        <v>9</v>
      </c>
      <c r="M371" s="34">
        <f t="shared" ref="M371" si="800">SUM(M372,M373)</f>
        <v>152</v>
      </c>
      <c r="N371" s="34">
        <f t="shared" ref="N371" si="801">SUM(N372,N373)</f>
        <v>86</v>
      </c>
      <c r="O371" s="34">
        <f t="shared" ref="O371" si="802">SUM(O372,O373)</f>
        <v>104</v>
      </c>
      <c r="P371" s="34">
        <f t="shared" ref="P371" si="803">SUM(P372,P373)</f>
        <v>68</v>
      </c>
      <c r="Q371" s="34">
        <f t="shared" ref="Q371" si="804">SUM(Q372,Q373)</f>
        <v>11</v>
      </c>
      <c r="R371" s="34">
        <f t="shared" ref="R371" si="805">SUM(R372,R373)</f>
        <v>120</v>
      </c>
      <c r="S371" s="34">
        <f t="shared" ref="S371" si="806">SUM(S372,S373)</f>
        <v>63</v>
      </c>
      <c r="T371" s="35">
        <f t="shared" ref="T371" si="807">SUM(T372,T373)</f>
        <v>8</v>
      </c>
    </row>
    <row r="372" spans="1:20" ht="17.25" customHeight="1" x14ac:dyDescent="0.2">
      <c r="A372" s="24"/>
      <c r="B372" s="23" t="s">
        <v>144</v>
      </c>
      <c r="C372" s="32">
        <f>SUM(F372:R372)</f>
        <v>416</v>
      </c>
      <c r="D372" s="32">
        <v>170</v>
      </c>
      <c r="E372" s="32">
        <v>246</v>
      </c>
      <c r="F372" s="32">
        <v>2</v>
      </c>
      <c r="G372" s="32">
        <v>27</v>
      </c>
      <c r="H372" s="32">
        <v>25</v>
      </c>
      <c r="I372" s="32">
        <v>28</v>
      </c>
      <c r="J372" s="32">
        <v>10</v>
      </c>
      <c r="K372" s="32">
        <v>8</v>
      </c>
      <c r="L372" s="32">
        <v>7</v>
      </c>
      <c r="M372" s="32">
        <v>90</v>
      </c>
      <c r="N372" s="32">
        <v>43</v>
      </c>
      <c r="O372" s="32">
        <v>60</v>
      </c>
      <c r="P372" s="32">
        <v>39</v>
      </c>
      <c r="Q372" s="32">
        <v>6</v>
      </c>
      <c r="R372" s="32">
        <v>71</v>
      </c>
      <c r="S372" s="32">
        <v>31</v>
      </c>
      <c r="T372" s="33">
        <v>6</v>
      </c>
    </row>
    <row r="373" spans="1:20" x14ac:dyDescent="0.2">
      <c r="A373" s="24"/>
      <c r="B373" s="23" t="s">
        <v>145</v>
      </c>
      <c r="C373" s="32">
        <f>SUM(F373:R373)</f>
        <v>297</v>
      </c>
      <c r="D373" s="32">
        <v>124</v>
      </c>
      <c r="E373" s="32">
        <v>173</v>
      </c>
      <c r="F373" s="32">
        <v>6</v>
      </c>
      <c r="G373" s="32">
        <v>14</v>
      </c>
      <c r="H373" s="32">
        <v>14</v>
      </c>
      <c r="I373" s="32">
        <v>9</v>
      </c>
      <c r="J373" s="32">
        <v>8</v>
      </c>
      <c r="K373" s="32">
        <v>12</v>
      </c>
      <c r="L373" s="32">
        <v>2</v>
      </c>
      <c r="M373" s="32">
        <v>62</v>
      </c>
      <c r="N373" s="32">
        <v>43</v>
      </c>
      <c r="O373" s="32">
        <v>44</v>
      </c>
      <c r="P373" s="32">
        <v>29</v>
      </c>
      <c r="Q373" s="32">
        <v>5</v>
      </c>
      <c r="R373" s="32">
        <v>49</v>
      </c>
      <c r="S373" s="32">
        <v>32</v>
      </c>
      <c r="T373" s="33">
        <v>2</v>
      </c>
    </row>
    <row r="374" spans="1:20" x14ac:dyDescent="0.2">
      <c r="A374" s="24"/>
      <c r="B374" s="16" t="s">
        <v>146</v>
      </c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6"/>
      <c r="T374" s="47"/>
    </row>
    <row r="375" spans="1:20" x14ac:dyDescent="0.2">
      <c r="A375" s="30" t="s">
        <v>143</v>
      </c>
      <c r="B375" s="19" t="s">
        <v>215</v>
      </c>
      <c r="C375" s="34">
        <f>SUM(C379,C384,C387,C391,C394,C398,C402,C405,C410,C414,C418,C422,C426,C430)</f>
        <v>1556</v>
      </c>
      <c r="D375" s="34">
        <f t="shared" ref="D375:T375" si="808">SUM(D379,D384,D387,D391,D394,D398,D402,D405,D410,D414,D418,D422,D426,D430)</f>
        <v>994</v>
      </c>
      <c r="E375" s="34">
        <f t="shared" si="808"/>
        <v>562</v>
      </c>
      <c r="F375" s="34">
        <f t="shared" si="808"/>
        <v>38</v>
      </c>
      <c r="G375" s="34">
        <f t="shared" si="808"/>
        <v>99</v>
      </c>
      <c r="H375" s="34">
        <f t="shared" si="808"/>
        <v>129</v>
      </c>
      <c r="I375" s="34">
        <f t="shared" si="808"/>
        <v>216</v>
      </c>
      <c r="J375" s="34">
        <f t="shared" si="808"/>
        <v>20</v>
      </c>
      <c r="K375" s="34">
        <f t="shared" si="808"/>
        <v>39</v>
      </c>
      <c r="L375" s="34">
        <f t="shared" si="808"/>
        <v>43</v>
      </c>
      <c r="M375" s="34">
        <f t="shared" si="808"/>
        <v>610</v>
      </c>
      <c r="N375" s="34">
        <f t="shared" si="808"/>
        <v>186</v>
      </c>
      <c r="O375" s="34">
        <f t="shared" si="808"/>
        <v>107</v>
      </c>
      <c r="P375" s="34">
        <f t="shared" si="808"/>
        <v>2</v>
      </c>
      <c r="Q375" s="34">
        <f t="shared" si="808"/>
        <v>2</v>
      </c>
      <c r="R375" s="34">
        <f t="shared" si="808"/>
        <v>65</v>
      </c>
      <c r="S375" s="34">
        <f t="shared" si="808"/>
        <v>199</v>
      </c>
      <c r="T375" s="35">
        <f t="shared" si="808"/>
        <v>26</v>
      </c>
    </row>
    <row r="376" spans="1:20" ht="17.25" customHeight="1" x14ac:dyDescent="0.2">
      <c r="A376" s="15"/>
      <c r="B376" s="23" t="s">
        <v>144</v>
      </c>
      <c r="C376" s="32">
        <f>SUM(C380,C385,C388,C392,C395,C399,C403,C406,C411,C415,C419,C423,C427,C431)</f>
        <v>1306</v>
      </c>
      <c r="D376" s="32">
        <f t="shared" ref="D376:T376" si="809">SUM(D380,D385,D388,D392,D395,D399,D403,D406,D411,D415,D419,D423,D427,D431)</f>
        <v>831</v>
      </c>
      <c r="E376" s="32">
        <f t="shared" si="809"/>
        <v>475</v>
      </c>
      <c r="F376" s="32">
        <f t="shared" si="809"/>
        <v>32</v>
      </c>
      <c r="G376" s="32">
        <f t="shared" si="809"/>
        <v>86</v>
      </c>
      <c r="H376" s="32">
        <f t="shared" si="809"/>
        <v>109</v>
      </c>
      <c r="I376" s="32">
        <f t="shared" si="809"/>
        <v>170</v>
      </c>
      <c r="J376" s="32">
        <f t="shared" si="809"/>
        <v>18</v>
      </c>
      <c r="K376" s="32">
        <f t="shared" si="809"/>
        <v>35</v>
      </c>
      <c r="L376" s="32">
        <f t="shared" si="809"/>
        <v>39</v>
      </c>
      <c r="M376" s="32">
        <f t="shared" si="809"/>
        <v>513</v>
      </c>
      <c r="N376" s="32">
        <f t="shared" si="809"/>
        <v>159</v>
      </c>
      <c r="O376" s="32">
        <f t="shared" si="809"/>
        <v>95</v>
      </c>
      <c r="P376" s="32">
        <f t="shared" si="809"/>
        <v>1</v>
      </c>
      <c r="Q376" s="32">
        <f t="shared" si="809"/>
        <v>1</v>
      </c>
      <c r="R376" s="32">
        <f t="shared" si="809"/>
        <v>48</v>
      </c>
      <c r="S376" s="32">
        <f t="shared" si="809"/>
        <v>168</v>
      </c>
      <c r="T376" s="33">
        <f t="shared" si="809"/>
        <v>21</v>
      </c>
    </row>
    <row r="377" spans="1:20" x14ac:dyDescent="0.2">
      <c r="A377" s="15"/>
      <c r="B377" s="23" t="s">
        <v>145</v>
      </c>
      <c r="C377" s="32">
        <f>SUM(C381,C389,C396,C400,C407,C412,C416,C420,C424,C428,C432)</f>
        <v>250</v>
      </c>
      <c r="D377" s="32">
        <f t="shared" ref="D377:T377" si="810">SUM(D381,D389,D396,D400,D407,D412,D416,D420,D424,D428,D432)</f>
        <v>163</v>
      </c>
      <c r="E377" s="32">
        <f t="shared" si="810"/>
        <v>87</v>
      </c>
      <c r="F377" s="32">
        <f t="shared" si="810"/>
        <v>6</v>
      </c>
      <c r="G377" s="32">
        <f t="shared" si="810"/>
        <v>13</v>
      </c>
      <c r="H377" s="32">
        <f t="shared" si="810"/>
        <v>20</v>
      </c>
      <c r="I377" s="32">
        <f t="shared" si="810"/>
        <v>46</v>
      </c>
      <c r="J377" s="32">
        <f t="shared" si="810"/>
        <v>2</v>
      </c>
      <c r="K377" s="32">
        <f t="shared" si="810"/>
        <v>4</v>
      </c>
      <c r="L377" s="32">
        <f t="shared" si="810"/>
        <v>4</v>
      </c>
      <c r="M377" s="32">
        <f t="shared" si="810"/>
        <v>97</v>
      </c>
      <c r="N377" s="32">
        <f t="shared" si="810"/>
        <v>27</v>
      </c>
      <c r="O377" s="32">
        <f t="shared" si="810"/>
        <v>12</v>
      </c>
      <c r="P377" s="32">
        <f t="shared" si="810"/>
        <v>1</v>
      </c>
      <c r="Q377" s="32">
        <f t="shared" si="810"/>
        <v>1</v>
      </c>
      <c r="R377" s="32">
        <f t="shared" si="810"/>
        <v>17</v>
      </c>
      <c r="S377" s="32">
        <f t="shared" si="810"/>
        <v>31</v>
      </c>
      <c r="T377" s="33">
        <f t="shared" si="810"/>
        <v>5</v>
      </c>
    </row>
    <row r="378" spans="1:20" x14ac:dyDescent="0.2">
      <c r="A378" s="15"/>
      <c r="B378" s="16" t="s">
        <v>146</v>
      </c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6"/>
      <c r="T378" s="47"/>
    </row>
    <row r="379" spans="1:20" x14ac:dyDescent="0.2">
      <c r="A379" s="15"/>
      <c r="B379" s="19" t="s">
        <v>216</v>
      </c>
      <c r="C379" s="34">
        <f t="shared" ref="C379" si="811">SUM(C380,C381)</f>
        <v>473</v>
      </c>
      <c r="D379" s="34">
        <f t="shared" ref="D379" si="812">SUM(D380,D381)</f>
        <v>292</v>
      </c>
      <c r="E379" s="34">
        <f t="shared" ref="E379" si="813">SUM(E380,E381)</f>
        <v>181</v>
      </c>
      <c r="F379" s="34">
        <f t="shared" ref="F379" si="814">SUM(F380,F381)</f>
        <v>6</v>
      </c>
      <c r="G379" s="34">
        <f t="shared" ref="G379" si="815">SUM(G380,G381)</f>
        <v>39</v>
      </c>
      <c r="H379" s="34">
        <f t="shared" ref="H379" si="816">SUM(H380,H381)</f>
        <v>44</v>
      </c>
      <c r="I379" s="34">
        <f t="shared" ref="I379" si="817">SUM(I380,I381)</f>
        <v>91</v>
      </c>
      <c r="J379" s="34">
        <f t="shared" ref="J379" si="818">SUM(J380,J381)</f>
        <v>3</v>
      </c>
      <c r="K379" s="34">
        <f t="shared" ref="K379" si="819">SUM(K380,K381)</f>
        <v>12</v>
      </c>
      <c r="L379" s="34">
        <f t="shared" ref="L379" si="820">SUM(L380,L381)</f>
        <v>21</v>
      </c>
      <c r="M379" s="34">
        <f t="shared" ref="M379" si="821">SUM(M380,M381)</f>
        <v>156</v>
      </c>
      <c r="N379" s="34">
        <f t="shared" ref="N379" si="822">SUM(N380,N381)</f>
        <v>68</v>
      </c>
      <c r="O379" s="34">
        <f t="shared" ref="O379" si="823">SUM(O380,O381)</f>
        <v>29</v>
      </c>
      <c r="P379" s="34" t="s">
        <v>129</v>
      </c>
      <c r="Q379" s="34" t="s">
        <v>129</v>
      </c>
      <c r="R379" s="34">
        <f t="shared" ref="R379" si="824">SUM(R380,R381)</f>
        <v>4</v>
      </c>
      <c r="S379" s="34">
        <f t="shared" ref="S379" si="825">SUM(S380,S381)</f>
        <v>46</v>
      </c>
      <c r="T379" s="35">
        <f t="shared" ref="T379" si="826">SUM(T380,T381)</f>
        <v>8</v>
      </c>
    </row>
    <row r="380" spans="1:20" ht="17.25" customHeight="1" x14ac:dyDescent="0.2">
      <c r="A380" s="15"/>
      <c r="B380" s="23" t="s">
        <v>144</v>
      </c>
      <c r="C380" s="32">
        <f>SUM(F380:R380)</f>
        <v>384</v>
      </c>
      <c r="D380" s="32">
        <v>229</v>
      </c>
      <c r="E380" s="32">
        <v>155</v>
      </c>
      <c r="F380" s="32">
        <v>6</v>
      </c>
      <c r="G380" s="32">
        <v>36</v>
      </c>
      <c r="H380" s="32">
        <v>35</v>
      </c>
      <c r="I380" s="32">
        <v>72</v>
      </c>
      <c r="J380" s="32">
        <v>3</v>
      </c>
      <c r="K380" s="32">
        <v>11</v>
      </c>
      <c r="L380" s="32">
        <v>19</v>
      </c>
      <c r="M380" s="32">
        <v>118</v>
      </c>
      <c r="N380" s="32">
        <v>55</v>
      </c>
      <c r="O380" s="32">
        <v>26</v>
      </c>
      <c r="P380" s="32" t="s">
        <v>129</v>
      </c>
      <c r="Q380" s="32" t="s">
        <v>129</v>
      </c>
      <c r="R380" s="32">
        <v>3</v>
      </c>
      <c r="S380" s="32">
        <v>35</v>
      </c>
      <c r="T380" s="33">
        <v>6</v>
      </c>
    </row>
    <row r="381" spans="1:20" x14ac:dyDescent="0.2">
      <c r="A381" s="15"/>
      <c r="B381" s="23" t="s">
        <v>145</v>
      </c>
      <c r="C381" s="32">
        <f>SUM(F381:R381)</f>
        <v>89</v>
      </c>
      <c r="D381" s="32">
        <v>63</v>
      </c>
      <c r="E381" s="32">
        <v>26</v>
      </c>
      <c r="F381" s="32" t="s">
        <v>129</v>
      </c>
      <c r="G381" s="32">
        <v>3</v>
      </c>
      <c r="H381" s="32">
        <v>9</v>
      </c>
      <c r="I381" s="32">
        <v>19</v>
      </c>
      <c r="J381" s="32" t="s">
        <v>129</v>
      </c>
      <c r="K381" s="32">
        <v>1</v>
      </c>
      <c r="L381" s="32">
        <v>2</v>
      </c>
      <c r="M381" s="32">
        <v>38</v>
      </c>
      <c r="N381" s="32">
        <v>13</v>
      </c>
      <c r="O381" s="32">
        <v>3</v>
      </c>
      <c r="P381" s="32" t="s">
        <v>129</v>
      </c>
      <c r="Q381" s="32" t="s">
        <v>129</v>
      </c>
      <c r="R381" s="32">
        <v>1</v>
      </c>
      <c r="S381" s="32">
        <v>11</v>
      </c>
      <c r="T381" s="33">
        <v>2</v>
      </c>
    </row>
    <row r="382" spans="1:20" x14ac:dyDescent="0.2">
      <c r="A382" s="25"/>
      <c r="B382" s="19" t="s">
        <v>146</v>
      </c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5"/>
    </row>
    <row r="383" spans="1:20" x14ac:dyDescent="0.2">
      <c r="A383" s="25"/>
      <c r="B383" s="19" t="s">
        <v>117</v>
      </c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7"/>
    </row>
    <row r="384" spans="1:20" x14ac:dyDescent="0.2">
      <c r="A384" s="25"/>
      <c r="B384" s="19" t="s">
        <v>212</v>
      </c>
      <c r="C384" s="34">
        <f>SUM(C385)</f>
        <v>3</v>
      </c>
      <c r="D384" s="34">
        <f t="shared" ref="D384:S384" si="827">SUM(D385)</f>
        <v>2</v>
      </c>
      <c r="E384" s="34">
        <f t="shared" si="827"/>
        <v>1</v>
      </c>
      <c r="F384" s="34">
        <f t="shared" si="827"/>
        <v>1</v>
      </c>
      <c r="G384" s="34" t="s">
        <v>129</v>
      </c>
      <c r="H384" s="34" t="s">
        <v>129</v>
      </c>
      <c r="I384" s="34" t="s">
        <v>129</v>
      </c>
      <c r="J384" s="34" t="s">
        <v>129</v>
      </c>
      <c r="K384" s="34" t="s">
        <v>129</v>
      </c>
      <c r="L384" s="34" t="s">
        <v>129</v>
      </c>
      <c r="M384" s="34">
        <f t="shared" si="827"/>
        <v>2</v>
      </c>
      <c r="N384" s="34" t="s">
        <v>129</v>
      </c>
      <c r="O384" s="34" t="s">
        <v>129</v>
      </c>
      <c r="P384" s="34" t="s">
        <v>129</v>
      </c>
      <c r="Q384" s="34" t="s">
        <v>129</v>
      </c>
      <c r="R384" s="34" t="s">
        <v>129</v>
      </c>
      <c r="S384" s="34">
        <f t="shared" si="827"/>
        <v>2</v>
      </c>
      <c r="T384" s="35" t="s">
        <v>129</v>
      </c>
    </row>
    <row r="385" spans="1:20" ht="17.25" customHeight="1" x14ac:dyDescent="0.2">
      <c r="A385" s="25"/>
      <c r="B385" s="23" t="s">
        <v>144</v>
      </c>
      <c r="C385" s="32">
        <f>SUM(F385:R385)</f>
        <v>3</v>
      </c>
      <c r="D385" s="32">
        <v>2</v>
      </c>
      <c r="E385" s="32">
        <v>1</v>
      </c>
      <c r="F385" s="32">
        <v>1</v>
      </c>
      <c r="G385" s="32" t="s">
        <v>129</v>
      </c>
      <c r="H385" s="32" t="s">
        <v>129</v>
      </c>
      <c r="I385" s="32" t="s">
        <v>129</v>
      </c>
      <c r="J385" s="32" t="s">
        <v>129</v>
      </c>
      <c r="K385" s="32" t="s">
        <v>129</v>
      </c>
      <c r="L385" s="32" t="s">
        <v>129</v>
      </c>
      <c r="M385" s="32">
        <v>2</v>
      </c>
      <c r="N385" s="32" t="s">
        <v>129</v>
      </c>
      <c r="O385" s="32" t="s">
        <v>129</v>
      </c>
      <c r="P385" s="32" t="s">
        <v>129</v>
      </c>
      <c r="Q385" s="32" t="s">
        <v>129</v>
      </c>
      <c r="R385" s="32" t="s">
        <v>129</v>
      </c>
      <c r="S385" s="32">
        <v>2</v>
      </c>
      <c r="T385" s="33" t="s">
        <v>129</v>
      </c>
    </row>
    <row r="386" spans="1:20" x14ac:dyDescent="0.2">
      <c r="A386" s="25"/>
      <c r="B386" s="19" t="s">
        <v>146</v>
      </c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5"/>
    </row>
    <row r="387" spans="1:20" x14ac:dyDescent="0.2">
      <c r="A387" s="25"/>
      <c r="B387" s="19" t="s">
        <v>221</v>
      </c>
      <c r="C387" s="34">
        <f t="shared" ref="C387" si="828">SUM(C388,C389)</f>
        <v>101</v>
      </c>
      <c r="D387" s="34">
        <f t="shared" ref="D387" si="829">SUM(D388,D389)</f>
        <v>74</v>
      </c>
      <c r="E387" s="34">
        <f t="shared" ref="E387" si="830">SUM(E388,E389)</f>
        <v>27</v>
      </c>
      <c r="F387" s="34">
        <f t="shared" ref="F387" si="831">SUM(F388,F389)</f>
        <v>3</v>
      </c>
      <c r="G387" s="34">
        <f t="shared" ref="G387" si="832">SUM(G388,G389)</f>
        <v>5</v>
      </c>
      <c r="H387" s="34">
        <f t="shared" ref="H387" si="833">SUM(H388,H389)</f>
        <v>4</v>
      </c>
      <c r="I387" s="34">
        <f t="shared" ref="I387" si="834">SUM(I388,I389)</f>
        <v>22</v>
      </c>
      <c r="J387" s="34">
        <f t="shared" ref="J387" si="835">SUM(J388,J389)</f>
        <v>1</v>
      </c>
      <c r="K387" s="34">
        <f t="shared" ref="K387" si="836">SUM(K388,K389)</f>
        <v>4</v>
      </c>
      <c r="L387" s="34" t="s">
        <v>129</v>
      </c>
      <c r="M387" s="34">
        <f t="shared" ref="M387" si="837">SUM(M388,M389)</f>
        <v>37</v>
      </c>
      <c r="N387" s="34">
        <f t="shared" ref="N387" si="838">SUM(N388,N389)</f>
        <v>11</v>
      </c>
      <c r="O387" s="34">
        <f t="shared" ref="O387" si="839">SUM(O388,O389)</f>
        <v>9</v>
      </c>
      <c r="P387" s="34" t="s">
        <v>129</v>
      </c>
      <c r="Q387" s="34">
        <f t="shared" ref="Q387" si="840">SUM(Q388,Q389)</f>
        <v>1</v>
      </c>
      <c r="R387" s="34">
        <f t="shared" ref="R387" si="841">SUM(R388,R389)</f>
        <v>4</v>
      </c>
      <c r="S387" s="34">
        <f t="shared" ref="S387" si="842">SUM(S388,S389)</f>
        <v>21</v>
      </c>
      <c r="T387" s="35">
        <f t="shared" ref="T387" si="843">SUM(T388,T389)</f>
        <v>2</v>
      </c>
    </row>
    <row r="388" spans="1:20" ht="17.25" customHeight="1" x14ac:dyDescent="0.2">
      <c r="A388" s="25"/>
      <c r="B388" s="23" t="s">
        <v>144</v>
      </c>
      <c r="C388" s="32">
        <f>SUM(F388:R388)</f>
        <v>74</v>
      </c>
      <c r="D388" s="32">
        <v>52</v>
      </c>
      <c r="E388" s="32">
        <v>22</v>
      </c>
      <c r="F388" s="32">
        <v>2</v>
      </c>
      <c r="G388" s="32">
        <v>4</v>
      </c>
      <c r="H388" s="32">
        <v>3</v>
      </c>
      <c r="I388" s="32">
        <v>9</v>
      </c>
      <c r="J388" s="32">
        <v>1</v>
      </c>
      <c r="K388" s="32">
        <v>3</v>
      </c>
      <c r="L388" s="32" t="s">
        <v>129</v>
      </c>
      <c r="M388" s="32">
        <v>32</v>
      </c>
      <c r="N388" s="32">
        <v>9</v>
      </c>
      <c r="O388" s="32">
        <v>7</v>
      </c>
      <c r="P388" s="32" t="s">
        <v>129</v>
      </c>
      <c r="Q388" s="32" t="s">
        <v>129</v>
      </c>
      <c r="R388" s="32">
        <v>4</v>
      </c>
      <c r="S388" s="32">
        <v>17</v>
      </c>
      <c r="T388" s="33">
        <v>1</v>
      </c>
    </row>
    <row r="389" spans="1:20" x14ac:dyDescent="0.2">
      <c r="A389" s="25"/>
      <c r="B389" s="23" t="s">
        <v>145</v>
      </c>
      <c r="C389" s="32">
        <f>SUM(F389:R389)</f>
        <v>27</v>
      </c>
      <c r="D389" s="32">
        <v>22</v>
      </c>
      <c r="E389" s="32">
        <v>5</v>
      </c>
      <c r="F389" s="32">
        <v>1</v>
      </c>
      <c r="G389" s="32">
        <v>1</v>
      </c>
      <c r="H389" s="32">
        <v>1</v>
      </c>
      <c r="I389" s="32">
        <v>13</v>
      </c>
      <c r="J389" s="32" t="s">
        <v>129</v>
      </c>
      <c r="K389" s="32">
        <v>1</v>
      </c>
      <c r="L389" s="32" t="s">
        <v>129</v>
      </c>
      <c r="M389" s="32">
        <v>5</v>
      </c>
      <c r="N389" s="32">
        <v>2</v>
      </c>
      <c r="O389" s="32">
        <v>2</v>
      </c>
      <c r="P389" s="32" t="s">
        <v>129</v>
      </c>
      <c r="Q389" s="32">
        <v>1</v>
      </c>
      <c r="R389" s="32" t="s">
        <v>129</v>
      </c>
      <c r="S389" s="32">
        <v>4</v>
      </c>
      <c r="T389" s="33">
        <v>1</v>
      </c>
    </row>
    <row r="390" spans="1:20" x14ac:dyDescent="0.2">
      <c r="A390" s="15"/>
      <c r="B390" s="19" t="s">
        <v>146</v>
      </c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5"/>
    </row>
    <row r="391" spans="1:20" x14ac:dyDescent="0.2">
      <c r="A391" s="15"/>
      <c r="B391" s="19" t="s">
        <v>217</v>
      </c>
      <c r="C391" s="34">
        <f>SUM(C392)</f>
        <v>2</v>
      </c>
      <c r="D391" s="34">
        <f t="shared" ref="D391:M391" si="844">SUM(D392)</f>
        <v>1</v>
      </c>
      <c r="E391" s="34">
        <f t="shared" si="844"/>
        <v>1</v>
      </c>
      <c r="F391" s="34" t="s">
        <v>129</v>
      </c>
      <c r="G391" s="34" t="s">
        <v>129</v>
      </c>
      <c r="H391" s="34" t="s">
        <v>129</v>
      </c>
      <c r="I391" s="34">
        <f t="shared" si="844"/>
        <v>1</v>
      </c>
      <c r="J391" s="34" t="s">
        <v>129</v>
      </c>
      <c r="K391" s="34" t="s">
        <v>129</v>
      </c>
      <c r="L391" s="34" t="s">
        <v>129</v>
      </c>
      <c r="M391" s="34">
        <f t="shared" si="844"/>
        <v>1</v>
      </c>
      <c r="N391" s="34" t="s">
        <v>129</v>
      </c>
      <c r="O391" s="34" t="s">
        <v>129</v>
      </c>
      <c r="P391" s="34" t="s">
        <v>129</v>
      </c>
      <c r="Q391" s="34" t="s">
        <v>129</v>
      </c>
      <c r="R391" s="34" t="s">
        <v>129</v>
      </c>
      <c r="S391" s="34" t="s">
        <v>129</v>
      </c>
      <c r="T391" s="35" t="s">
        <v>129</v>
      </c>
    </row>
    <row r="392" spans="1:20" ht="17.25" customHeight="1" x14ac:dyDescent="0.2">
      <c r="A392" s="15"/>
      <c r="B392" s="23" t="s">
        <v>144</v>
      </c>
      <c r="C392" s="32">
        <f>SUM(F392:R392)</f>
        <v>2</v>
      </c>
      <c r="D392" s="32">
        <v>1</v>
      </c>
      <c r="E392" s="32">
        <v>1</v>
      </c>
      <c r="F392" s="32" t="s">
        <v>129</v>
      </c>
      <c r="G392" s="32" t="s">
        <v>129</v>
      </c>
      <c r="H392" s="32" t="s">
        <v>129</v>
      </c>
      <c r="I392" s="32">
        <v>1</v>
      </c>
      <c r="J392" s="32" t="s">
        <v>129</v>
      </c>
      <c r="K392" s="32" t="s">
        <v>129</v>
      </c>
      <c r="L392" s="32" t="s">
        <v>129</v>
      </c>
      <c r="M392" s="32">
        <v>1</v>
      </c>
      <c r="N392" s="32" t="s">
        <v>129</v>
      </c>
      <c r="O392" s="32" t="s">
        <v>129</v>
      </c>
      <c r="P392" s="32" t="s">
        <v>129</v>
      </c>
      <c r="Q392" s="32" t="s">
        <v>129</v>
      </c>
      <c r="R392" s="32" t="s">
        <v>129</v>
      </c>
      <c r="S392" s="32" t="s">
        <v>129</v>
      </c>
      <c r="T392" s="33" t="s">
        <v>129</v>
      </c>
    </row>
    <row r="393" spans="1:20" x14ac:dyDescent="0.2">
      <c r="A393" s="25"/>
      <c r="B393" s="19" t="s">
        <v>146</v>
      </c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5"/>
    </row>
    <row r="394" spans="1:20" x14ac:dyDescent="0.2">
      <c r="A394" s="25"/>
      <c r="B394" s="19" t="s">
        <v>220</v>
      </c>
      <c r="C394" s="34">
        <f t="shared" ref="C394" si="845">SUM(C395,C396)</f>
        <v>104</v>
      </c>
      <c r="D394" s="34">
        <f t="shared" ref="D394" si="846">SUM(D395,D396)</f>
        <v>35</v>
      </c>
      <c r="E394" s="34">
        <f t="shared" ref="E394" si="847">SUM(E395,E396)</f>
        <v>69</v>
      </c>
      <c r="F394" s="34">
        <f t="shared" ref="F394" si="848">SUM(F395,F396)</f>
        <v>10</v>
      </c>
      <c r="G394" s="34">
        <f t="shared" ref="G394" si="849">SUM(G395,G396)</f>
        <v>5</v>
      </c>
      <c r="H394" s="34">
        <f t="shared" ref="H394" si="850">SUM(H395,H396)</f>
        <v>10</v>
      </c>
      <c r="I394" s="34">
        <f t="shared" ref="I394" si="851">SUM(I395,I396)</f>
        <v>17</v>
      </c>
      <c r="J394" s="34">
        <f t="shared" ref="J394" si="852">SUM(J395,J396)</f>
        <v>5</v>
      </c>
      <c r="K394" s="34">
        <f t="shared" ref="K394" si="853">SUM(K395,K396)</f>
        <v>1</v>
      </c>
      <c r="L394" s="34">
        <f t="shared" ref="L394" si="854">SUM(L395,L396)</f>
        <v>1</v>
      </c>
      <c r="M394" s="34">
        <f t="shared" ref="M394" si="855">SUM(M395,M396)</f>
        <v>21</v>
      </c>
      <c r="N394" s="34">
        <f t="shared" ref="N394" si="856">SUM(N395,N396)</f>
        <v>9</v>
      </c>
      <c r="O394" s="34">
        <f t="shared" ref="O394" si="857">SUM(O395,O396)</f>
        <v>13</v>
      </c>
      <c r="P394" s="34">
        <f t="shared" ref="P394" si="858">SUM(P395,P396)</f>
        <v>1</v>
      </c>
      <c r="Q394" s="34">
        <f t="shared" ref="Q394" si="859">SUM(Q395,Q396)</f>
        <v>1</v>
      </c>
      <c r="R394" s="34">
        <f t="shared" ref="R394" si="860">SUM(R395,R396)</f>
        <v>10</v>
      </c>
      <c r="S394" s="34">
        <f t="shared" ref="S394" si="861">SUM(S395,S396)</f>
        <v>7</v>
      </c>
      <c r="T394" s="35" t="s">
        <v>129</v>
      </c>
    </row>
    <row r="395" spans="1:20" ht="17.25" customHeight="1" x14ac:dyDescent="0.2">
      <c r="A395" s="25"/>
      <c r="B395" s="23" t="s">
        <v>144</v>
      </c>
      <c r="C395" s="32">
        <f>SUM(F395:R395)</f>
        <v>87</v>
      </c>
      <c r="D395" s="32">
        <v>31</v>
      </c>
      <c r="E395" s="32">
        <v>56</v>
      </c>
      <c r="F395" s="32">
        <v>8</v>
      </c>
      <c r="G395" s="32">
        <v>5</v>
      </c>
      <c r="H395" s="32">
        <v>9</v>
      </c>
      <c r="I395" s="32">
        <v>14</v>
      </c>
      <c r="J395" s="32">
        <v>4</v>
      </c>
      <c r="K395" s="32">
        <v>1</v>
      </c>
      <c r="L395" s="32">
        <v>1</v>
      </c>
      <c r="M395" s="32">
        <v>19</v>
      </c>
      <c r="N395" s="32">
        <v>8</v>
      </c>
      <c r="O395" s="32">
        <v>11</v>
      </c>
      <c r="P395" s="32" t="s">
        <v>129</v>
      </c>
      <c r="Q395" s="32">
        <v>1</v>
      </c>
      <c r="R395" s="32">
        <v>6</v>
      </c>
      <c r="S395" s="32">
        <v>7</v>
      </c>
      <c r="T395" s="33" t="s">
        <v>129</v>
      </c>
    </row>
    <row r="396" spans="1:20" x14ac:dyDescent="0.2">
      <c r="A396" s="25"/>
      <c r="B396" s="23" t="s">
        <v>145</v>
      </c>
      <c r="C396" s="32">
        <f>SUM(F396:R396)</f>
        <v>17</v>
      </c>
      <c r="D396" s="32">
        <v>4</v>
      </c>
      <c r="E396" s="32">
        <v>13</v>
      </c>
      <c r="F396" s="32">
        <v>2</v>
      </c>
      <c r="G396" s="32" t="s">
        <v>129</v>
      </c>
      <c r="H396" s="32">
        <v>1</v>
      </c>
      <c r="I396" s="32">
        <v>3</v>
      </c>
      <c r="J396" s="32">
        <v>1</v>
      </c>
      <c r="K396" s="32" t="s">
        <v>129</v>
      </c>
      <c r="L396" s="32" t="s">
        <v>129</v>
      </c>
      <c r="M396" s="32">
        <v>2</v>
      </c>
      <c r="N396" s="32">
        <v>1</v>
      </c>
      <c r="O396" s="32">
        <v>2</v>
      </c>
      <c r="P396" s="32">
        <v>1</v>
      </c>
      <c r="Q396" s="32" t="s">
        <v>129</v>
      </c>
      <c r="R396" s="32">
        <v>4</v>
      </c>
      <c r="S396" s="32" t="s">
        <v>129</v>
      </c>
      <c r="T396" s="33" t="s">
        <v>129</v>
      </c>
    </row>
    <row r="397" spans="1:20" x14ac:dyDescent="0.2">
      <c r="A397" s="15"/>
      <c r="B397" s="19" t="s">
        <v>146</v>
      </c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5"/>
    </row>
    <row r="398" spans="1:20" x14ac:dyDescent="0.2">
      <c r="A398" s="25"/>
      <c r="B398" s="19" t="s">
        <v>218</v>
      </c>
      <c r="C398" s="34">
        <f t="shared" ref="C398" si="862">SUM(C399,C400)</f>
        <v>22</v>
      </c>
      <c r="D398" s="34">
        <f t="shared" ref="D398" si="863">SUM(D399,D400)</f>
        <v>11</v>
      </c>
      <c r="E398" s="34">
        <f t="shared" ref="E398" si="864">SUM(E399,E400)</f>
        <v>11</v>
      </c>
      <c r="F398" s="34">
        <f t="shared" ref="F398" si="865">SUM(F399,F400)</f>
        <v>2</v>
      </c>
      <c r="G398" s="34">
        <f t="shared" ref="G398" si="866">SUM(G399,G400)</f>
        <v>3</v>
      </c>
      <c r="H398" s="34" t="s">
        <v>129</v>
      </c>
      <c r="I398" s="34">
        <f t="shared" ref="I398" si="867">SUM(I399,I400)</f>
        <v>4</v>
      </c>
      <c r="J398" s="34">
        <f t="shared" ref="J398" si="868">SUM(J399,J400)</f>
        <v>1</v>
      </c>
      <c r="K398" s="34" t="s">
        <v>129</v>
      </c>
      <c r="L398" s="34">
        <f t="shared" ref="L398" si="869">SUM(L399,L400)</f>
        <v>1</v>
      </c>
      <c r="M398" s="34">
        <f t="shared" ref="M398" si="870">SUM(M399,M400)</f>
        <v>4</v>
      </c>
      <c r="N398" s="34">
        <f t="shared" ref="N398" si="871">SUM(N399,N400)</f>
        <v>2</v>
      </c>
      <c r="O398" s="34">
        <f t="shared" ref="O398" si="872">SUM(O399,O400)</f>
        <v>3</v>
      </c>
      <c r="P398" s="34" t="s">
        <v>129</v>
      </c>
      <c r="Q398" s="34" t="s">
        <v>129</v>
      </c>
      <c r="R398" s="34">
        <f t="shared" ref="R398" si="873">SUM(R399,R400)</f>
        <v>2</v>
      </c>
      <c r="S398" s="34">
        <f t="shared" ref="S398" si="874">SUM(S399,S400)</f>
        <v>2</v>
      </c>
      <c r="T398" s="35" t="s">
        <v>129</v>
      </c>
    </row>
    <row r="399" spans="1:20" ht="17.25" customHeight="1" x14ac:dyDescent="0.2">
      <c r="A399" s="25"/>
      <c r="B399" s="23" t="s">
        <v>144</v>
      </c>
      <c r="C399" s="32">
        <f>SUM(F399:R399)</f>
        <v>20</v>
      </c>
      <c r="D399" s="32">
        <v>10</v>
      </c>
      <c r="E399" s="32">
        <v>10</v>
      </c>
      <c r="F399" s="32">
        <v>1</v>
      </c>
      <c r="G399" s="32">
        <v>2</v>
      </c>
      <c r="H399" s="32" t="s">
        <v>129</v>
      </c>
      <c r="I399" s="32">
        <v>4</v>
      </c>
      <c r="J399" s="32">
        <v>1</v>
      </c>
      <c r="K399" s="32" t="s">
        <v>129</v>
      </c>
      <c r="L399" s="32">
        <v>1</v>
      </c>
      <c r="M399" s="32">
        <v>4</v>
      </c>
      <c r="N399" s="32">
        <v>2</v>
      </c>
      <c r="O399" s="32">
        <v>3</v>
      </c>
      <c r="P399" s="32" t="s">
        <v>129</v>
      </c>
      <c r="Q399" s="32" t="s">
        <v>129</v>
      </c>
      <c r="R399" s="32">
        <v>2</v>
      </c>
      <c r="S399" s="32">
        <v>2</v>
      </c>
      <c r="T399" s="33" t="s">
        <v>129</v>
      </c>
    </row>
    <row r="400" spans="1:20" x14ac:dyDescent="0.2">
      <c r="A400" s="25"/>
      <c r="B400" s="23" t="s">
        <v>145</v>
      </c>
      <c r="C400" s="32">
        <f>SUM(F400:R400)</f>
        <v>2</v>
      </c>
      <c r="D400" s="32">
        <v>1</v>
      </c>
      <c r="E400" s="32">
        <v>1</v>
      </c>
      <c r="F400" s="32">
        <v>1</v>
      </c>
      <c r="G400" s="32">
        <v>1</v>
      </c>
      <c r="H400" s="32" t="s">
        <v>129</v>
      </c>
      <c r="I400" s="32" t="s">
        <v>129</v>
      </c>
      <c r="J400" s="32" t="s">
        <v>129</v>
      </c>
      <c r="K400" s="32" t="s">
        <v>129</v>
      </c>
      <c r="L400" s="32" t="s">
        <v>129</v>
      </c>
      <c r="M400" s="32" t="s">
        <v>129</v>
      </c>
      <c r="N400" s="32" t="s">
        <v>129</v>
      </c>
      <c r="O400" s="32" t="s">
        <v>129</v>
      </c>
      <c r="P400" s="32" t="s">
        <v>129</v>
      </c>
      <c r="Q400" s="32" t="s">
        <v>129</v>
      </c>
      <c r="R400" s="32" t="s">
        <v>129</v>
      </c>
      <c r="S400" s="32" t="s">
        <v>129</v>
      </c>
      <c r="T400" s="33" t="s">
        <v>129</v>
      </c>
    </row>
    <row r="401" spans="1:20" x14ac:dyDescent="0.2">
      <c r="A401" s="25"/>
      <c r="B401" s="19" t="s">
        <v>146</v>
      </c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5"/>
    </row>
    <row r="402" spans="1:20" x14ac:dyDescent="0.2">
      <c r="A402" s="25"/>
      <c r="B402" s="19" t="s">
        <v>224</v>
      </c>
      <c r="C402" s="34">
        <f>SUM(C403)</f>
        <v>16</v>
      </c>
      <c r="D402" s="34">
        <f t="shared" ref="D402:S402" si="875">SUM(D403)</f>
        <v>14</v>
      </c>
      <c r="E402" s="34">
        <f t="shared" si="875"/>
        <v>2</v>
      </c>
      <c r="F402" s="34" t="s">
        <v>129</v>
      </c>
      <c r="G402" s="34">
        <f t="shared" si="875"/>
        <v>1</v>
      </c>
      <c r="H402" s="34">
        <f t="shared" si="875"/>
        <v>1</v>
      </c>
      <c r="I402" s="34">
        <f t="shared" si="875"/>
        <v>2</v>
      </c>
      <c r="J402" s="34" t="s">
        <v>129</v>
      </c>
      <c r="K402" s="34" t="s">
        <v>129</v>
      </c>
      <c r="L402" s="34">
        <f t="shared" si="875"/>
        <v>1</v>
      </c>
      <c r="M402" s="34">
        <f t="shared" si="875"/>
        <v>8</v>
      </c>
      <c r="N402" s="34">
        <f t="shared" si="875"/>
        <v>2</v>
      </c>
      <c r="O402" s="34">
        <f t="shared" si="875"/>
        <v>1</v>
      </c>
      <c r="P402" s="34" t="s">
        <v>129</v>
      </c>
      <c r="Q402" s="34" t="s">
        <v>129</v>
      </c>
      <c r="R402" s="34" t="s">
        <v>129</v>
      </c>
      <c r="S402" s="34">
        <f t="shared" si="875"/>
        <v>2</v>
      </c>
      <c r="T402" s="35" t="s">
        <v>129</v>
      </c>
    </row>
    <row r="403" spans="1:20" ht="17.25" customHeight="1" x14ac:dyDescent="0.2">
      <c r="A403" s="25"/>
      <c r="B403" s="23" t="s">
        <v>144</v>
      </c>
      <c r="C403" s="32">
        <f>SUM(F403:R403)</f>
        <v>16</v>
      </c>
      <c r="D403" s="32">
        <v>14</v>
      </c>
      <c r="E403" s="32">
        <v>2</v>
      </c>
      <c r="F403" s="32" t="s">
        <v>129</v>
      </c>
      <c r="G403" s="32">
        <v>1</v>
      </c>
      <c r="H403" s="32">
        <v>1</v>
      </c>
      <c r="I403" s="32">
        <v>2</v>
      </c>
      <c r="J403" s="32" t="s">
        <v>129</v>
      </c>
      <c r="K403" s="32" t="s">
        <v>129</v>
      </c>
      <c r="L403" s="32">
        <v>1</v>
      </c>
      <c r="M403" s="32">
        <v>8</v>
      </c>
      <c r="N403" s="32">
        <v>2</v>
      </c>
      <c r="O403" s="32">
        <v>1</v>
      </c>
      <c r="P403" s="32" t="s">
        <v>129</v>
      </c>
      <c r="Q403" s="32" t="s">
        <v>129</v>
      </c>
      <c r="R403" s="32" t="s">
        <v>129</v>
      </c>
      <c r="S403" s="32">
        <v>2</v>
      </c>
      <c r="T403" s="33" t="s">
        <v>129</v>
      </c>
    </row>
    <row r="404" spans="1:20" x14ac:dyDescent="0.2">
      <c r="A404" s="25"/>
      <c r="B404" s="19" t="s">
        <v>146</v>
      </c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5"/>
    </row>
    <row r="405" spans="1:20" x14ac:dyDescent="0.2">
      <c r="A405" s="25"/>
      <c r="B405" s="19" t="s">
        <v>225</v>
      </c>
      <c r="C405" s="34">
        <f t="shared" ref="C405" si="876">SUM(C406,C407)</f>
        <v>10</v>
      </c>
      <c r="D405" s="34">
        <f t="shared" ref="D405" si="877">SUM(D406,D407)</f>
        <v>7</v>
      </c>
      <c r="E405" s="34">
        <f t="shared" ref="E405" si="878">SUM(E406,E407)</f>
        <v>3</v>
      </c>
      <c r="F405" s="34" t="s">
        <v>129</v>
      </c>
      <c r="G405" s="34" t="s">
        <v>129</v>
      </c>
      <c r="H405" s="34">
        <f t="shared" ref="H405" si="879">SUM(H406,H407)</f>
        <v>3</v>
      </c>
      <c r="I405" s="34">
        <f t="shared" ref="I405" si="880">SUM(I406,I407)</f>
        <v>2</v>
      </c>
      <c r="J405" s="34" t="s">
        <v>129</v>
      </c>
      <c r="K405" s="34" t="s">
        <v>129</v>
      </c>
      <c r="L405" s="34" t="s">
        <v>129</v>
      </c>
      <c r="M405" s="34">
        <f t="shared" ref="M405" si="881">SUM(M406,M407)</f>
        <v>4</v>
      </c>
      <c r="N405" s="34" t="s">
        <v>129</v>
      </c>
      <c r="O405" s="34">
        <f t="shared" ref="O405" si="882">SUM(O406,O407)</f>
        <v>1</v>
      </c>
      <c r="P405" s="34" t="s">
        <v>129</v>
      </c>
      <c r="Q405" s="34" t="s">
        <v>129</v>
      </c>
      <c r="R405" s="34" t="s">
        <v>129</v>
      </c>
      <c r="S405" s="34">
        <f t="shared" ref="S405" si="883">SUM(S406,S407)</f>
        <v>2</v>
      </c>
      <c r="T405" s="35" t="s">
        <v>129</v>
      </c>
    </row>
    <row r="406" spans="1:20" ht="17.25" customHeight="1" x14ac:dyDescent="0.2">
      <c r="A406" s="25"/>
      <c r="B406" s="23" t="s">
        <v>144</v>
      </c>
      <c r="C406" s="32">
        <f>SUM(F406:R406)</f>
        <v>9</v>
      </c>
      <c r="D406" s="32">
        <v>6</v>
      </c>
      <c r="E406" s="32">
        <v>3</v>
      </c>
      <c r="F406" s="32" t="s">
        <v>129</v>
      </c>
      <c r="G406" s="32" t="s">
        <v>129</v>
      </c>
      <c r="H406" s="32">
        <v>3</v>
      </c>
      <c r="I406" s="32">
        <v>2</v>
      </c>
      <c r="J406" s="32" t="s">
        <v>129</v>
      </c>
      <c r="K406" s="32" t="s">
        <v>129</v>
      </c>
      <c r="L406" s="32" t="s">
        <v>129</v>
      </c>
      <c r="M406" s="32">
        <v>3</v>
      </c>
      <c r="N406" s="32" t="s">
        <v>129</v>
      </c>
      <c r="O406" s="32">
        <v>1</v>
      </c>
      <c r="P406" s="32" t="s">
        <v>129</v>
      </c>
      <c r="Q406" s="32" t="s">
        <v>129</v>
      </c>
      <c r="R406" s="32" t="s">
        <v>129</v>
      </c>
      <c r="S406" s="32">
        <v>2</v>
      </c>
      <c r="T406" s="33" t="s">
        <v>129</v>
      </c>
    </row>
    <row r="407" spans="1:20" x14ac:dyDescent="0.2">
      <c r="A407" s="25"/>
      <c r="B407" s="23" t="s">
        <v>145</v>
      </c>
      <c r="C407" s="32">
        <f>SUM(F407:R407)</f>
        <v>1</v>
      </c>
      <c r="D407" s="32">
        <v>1</v>
      </c>
      <c r="E407" s="32" t="s">
        <v>129</v>
      </c>
      <c r="F407" s="32" t="s">
        <v>129</v>
      </c>
      <c r="G407" s="32" t="s">
        <v>129</v>
      </c>
      <c r="H407" s="32" t="s">
        <v>129</v>
      </c>
      <c r="I407" s="32" t="s">
        <v>129</v>
      </c>
      <c r="J407" s="32" t="s">
        <v>129</v>
      </c>
      <c r="K407" s="32" t="s">
        <v>129</v>
      </c>
      <c r="L407" s="32" t="s">
        <v>129</v>
      </c>
      <c r="M407" s="32">
        <v>1</v>
      </c>
      <c r="N407" s="32" t="s">
        <v>129</v>
      </c>
      <c r="O407" s="32" t="s">
        <v>129</v>
      </c>
      <c r="P407" s="32" t="s">
        <v>129</v>
      </c>
      <c r="Q407" s="32" t="s">
        <v>129</v>
      </c>
      <c r="R407" s="32" t="s">
        <v>129</v>
      </c>
      <c r="S407" s="32" t="s">
        <v>129</v>
      </c>
      <c r="T407" s="33" t="s">
        <v>129</v>
      </c>
    </row>
    <row r="408" spans="1:20" x14ac:dyDescent="0.2">
      <c r="A408" s="25"/>
      <c r="B408" s="19" t="s">
        <v>146</v>
      </c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5"/>
    </row>
    <row r="409" spans="1:20" x14ac:dyDescent="0.2">
      <c r="A409" s="25"/>
      <c r="B409" s="19" t="s">
        <v>222</v>
      </c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7"/>
    </row>
    <row r="410" spans="1:20" x14ac:dyDescent="0.2">
      <c r="A410" s="25"/>
      <c r="B410" s="19" t="s">
        <v>211</v>
      </c>
      <c r="C410" s="34">
        <f t="shared" ref="C410" si="884">SUM(C411,C412)</f>
        <v>4</v>
      </c>
      <c r="D410" s="34">
        <f t="shared" ref="D410" si="885">SUM(D411,D412)</f>
        <v>1</v>
      </c>
      <c r="E410" s="34">
        <f t="shared" ref="E410" si="886">SUM(E411,E412)</f>
        <v>3</v>
      </c>
      <c r="F410" s="34">
        <f t="shared" ref="F410" si="887">SUM(F411,F412)</f>
        <v>2</v>
      </c>
      <c r="G410" s="34" t="s">
        <v>129</v>
      </c>
      <c r="H410" s="34" t="s">
        <v>129</v>
      </c>
      <c r="I410" s="34" t="s">
        <v>129</v>
      </c>
      <c r="J410" s="34" t="s">
        <v>129</v>
      </c>
      <c r="K410" s="34" t="s">
        <v>129</v>
      </c>
      <c r="L410" s="34" t="s">
        <v>129</v>
      </c>
      <c r="M410" s="34">
        <f t="shared" ref="M410" si="888">SUM(M411,M412)</f>
        <v>1</v>
      </c>
      <c r="N410" s="34" t="s">
        <v>129</v>
      </c>
      <c r="O410" s="34" t="s">
        <v>129</v>
      </c>
      <c r="P410" s="34" t="s">
        <v>129</v>
      </c>
      <c r="Q410" s="34" t="s">
        <v>129</v>
      </c>
      <c r="R410" s="34">
        <f t="shared" ref="R410" si="889">SUM(R411,R412)</f>
        <v>1</v>
      </c>
      <c r="S410" s="34" t="s">
        <v>129</v>
      </c>
      <c r="T410" s="35" t="s">
        <v>129</v>
      </c>
    </row>
    <row r="411" spans="1:20" ht="17.25" customHeight="1" x14ac:dyDescent="0.2">
      <c r="A411" s="25"/>
      <c r="B411" s="23" t="s">
        <v>144</v>
      </c>
      <c r="C411" s="32">
        <f>SUM(F411:R411)</f>
        <v>3</v>
      </c>
      <c r="D411" s="32" t="s">
        <v>129</v>
      </c>
      <c r="E411" s="32">
        <v>3</v>
      </c>
      <c r="F411" s="32">
        <v>2</v>
      </c>
      <c r="G411" s="32" t="s">
        <v>129</v>
      </c>
      <c r="H411" s="32" t="s">
        <v>129</v>
      </c>
      <c r="I411" s="32" t="s">
        <v>129</v>
      </c>
      <c r="J411" s="32" t="s">
        <v>129</v>
      </c>
      <c r="K411" s="32" t="s">
        <v>129</v>
      </c>
      <c r="L411" s="32" t="s">
        <v>129</v>
      </c>
      <c r="M411" s="32" t="s">
        <v>129</v>
      </c>
      <c r="N411" s="32" t="s">
        <v>129</v>
      </c>
      <c r="O411" s="32" t="s">
        <v>129</v>
      </c>
      <c r="P411" s="32" t="s">
        <v>129</v>
      </c>
      <c r="Q411" s="32" t="s">
        <v>129</v>
      </c>
      <c r="R411" s="32">
        <v>1</v>
      </c>
      <c r="S411" s="32" t="s">
        <v>129</v>
      </c>
      <c r="T411" s="33" t="s">
        <v>129</v>
      </c>
    </row>
    <row r="412" spans="1:20" x14ac:dyDescent="0.2">
      <c r="A412" s="25"/>
      <c r="B412" s="23" t="s">
        <v>145</v>
      </c>
      <c r="C412" s="32">
        <f>SUM(F412:R412)</f>
        <v>1</v>
      </c>
      <c r="D412" s="32">
        <v>1</v>
      </c>
      <c r="E412" s="32" t="s">
        <v>129</v>
      </c>
      <c r="F412" s="32" t="s">
        <v>129</v>
      </c>
      <c r="G412" s="32" t="s">
        <v>129</v>
      </c>
      <c r="H412" s="32" t="s">
        <v>129</v>
      </c>
      <c r="I412" s="32" t="s">
        <v>129</v>
      </c>
      <c r="J412" s="32" t="s">
        <v>129</v>
      </c>
      <c r="K412" s="32" t="s">
        <v>129</v>
      </c>
      <c r="L412" s="32" t="s">
        <v>129</v>
      </c>
      <c r="M412" s="32">
        <v>1</v>
      </c>
      <c r="N412" s="32" t="s">
        <v>129</v>
      </c>
      <c r="O412" s="32" t="s">
        <v>129</v>
      </c>
      <c r="P412" s="32" t="s">
        <v>129</v>
      </c>
      <c r="Q412" s="32" t="s">
        <v>129</v>
      </c>
      <c r="R412" s="32" t="s">
        <v>129</v>
      </c>
      <c r="S412" s="32" t="s">
        <v>129</v>
      </c>
      <c r="T412" s="33" t="s">
        <v>129</v>
      </c>
    </row>
    <row r="413" spans="1:20" x14ac:dyDescent="0.2">
      <c r="A413" s="25"/>
      <c r="B413" s="19" t="s">
        <v>146</v>
      </c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5"/>
    </row>
    <row r="414" spans="1:20" x14ac:dyDescent="0.2">
      <c r="A414" s="25"/>
      <c r="B414" s="19" t="s">
        <v>228</v>
      </c>
      <c r="C414" s="34">
        <f t="shared" ref="C414" si="890">SUM(C415,C416)</f>
        <v>62</v>
      </c>
      <c r="D414" s="34">
        <f t="shared" ref="D414" si="891">SUM(D415,D416)</f>
        <v>16</v>
      </c>
      <c r="E414" s="34">
        <f t="shared" ref="E414" si="892">SUM(E415,E416)</f>
        <v>46</v>
      </c>
      <c r="F414" s="34">
        <f t="shared" ref="F414" si="893">SUM(F415,F416)</f>
        <v>1</v>
      </c>
      <c r="G414" s="34">
        <f t="shared" ref="G414" si="894">SUM(G415,G416)</f>
        <v>7</v>
      </c>
      <c r="H414" s="34">
        <f t="shared" ref="H414" si="895">SUM(H415,H416)</f>
        <v>6</v>
      </c>
      <c r="I414" s="34">
        <f t="shared" ref="I414" si="896">SUM(I415,I416)</f>
        <v>8</v>
      </c>
      <c r="J414" s="34">
        <f t="shared" ref="J414" si="897">SUM(J415,J416)</f>
        <v>1</v>
      </c>
      <c r="K414" s="34">
        <f t="shared" ref="K414" si="898">SUM(K415,K416)</f>
        <v>2</v>
      </c>
      <c r="L414" s="34">
        <f t="shared" ref="L414" si="899">SUM(L415,L416)</f>
        <v>1</v>
      </c>
      <c r="M414" s="34">
        <f t="shared" ref="M414" si="900">SUM(M415,M416)</f>
        <v>6</v>
      </c>
      <c r="N414" s="34">
        <f t="shared" ref="N414" si="901">SUM(N415,N416)</f>
        <v>2</v>
      </c>
      <c r="O414" s="34">
        <f t="shared" ref="O414" si="902">SUM(O415,O416)</f>
        <v>17</v>
      </c>
      <c r="P414" s="34" t="s">
        <v>129</v>
      </c>
      <c r="Q414" s="34" t="s">
        <v>129</v>
      </c>
      <c r="R414" s="34">
        <f t="shared" ref="R414" si="903">SUM(R415,R416)</f>
        <v>11</v>
      </c>
      <c r="S414" s="34">
        <f t="shared" ref="S414" si="904">SUM(S415,S416)</f>
        <v>4</v>
      </c>
      <c r="T414" s="35" t="s">
        <v>129</v>
      </c>
    </row>
    <row r="415" spans="1:20" ht="17.25" customHeight="1" x14ac:dyDescent="0.2">
      <c r="A415" s="25"/>
      <c r="B415" s="23" t="s">
        <v>144</v>
      </c>
      <c r="C415" s="32">
        <f>SUM(F415:R415)</f>
        <v>46</v>
      </c>
      <c r="D415" s="32">
        <v>12</v>
      </c>
      <c r="E415" s="32">
        <v>34</v>
      </c>
      <c r="F415" s="32">
        <v>1</v>
      </c>
      <c r="G415" s="32">
        <v>4</v>
      </c>
      <c r="H415" s="32">
        <v>5</v>
      </c>
      <c r="I415" s="32">
        <v>5</v>
      </c>
      <c r="J415" s="32">
        <v>1</v>
      </c>
      <c r="K415" s="32">
        <v>2</v>
      </c>
      <c r="L415" s="32">
        <v>1</v>
      </c>
      <c r="M415" s="32">
        <v>4</v>
      </c>
      <c r="N415" s="32">
        <v>1</v>
      </c>
      <c r="O415" s="32">
        <v>16</v>
      </c>
      <c r="P415" s="32" t="s">
        <v>129</v>
      </c>
      <c r="Q415" s="32" t="s">
        <v>129</v>
      </c>
      <c r="R415" s="32">
        <v>6</v>
      </c>
      <c r="S415" s="32">
        <v>3</v>
      </c>
      <c r="T415" s="33" t="s">
        <v>129</v>
      </c>
    </row>
    <row r="416" spans="1:20" x14ac:dyDescent="0.2">
      <c r="A416" s="25"/>
      <c r="B416" s="23" t="s">
        <v>145</v>
      </c>
      <c r="C416" s="32">
        <f>SUM(F416:R416)</f>
        <v>16</v>
      </c>
      <c r="D416" s="32">
        <v>4</v>
      </c>
      <c r="E416" s="32">
        <v>12</v>
      </c>
      <c r="F416" s="32" t="s">
        <v>129</v>
      </c>
      <c r="G416" s="32">
        <v>3</v>
      </c>
      <c r="H416" s="32">
        <v>1</v>
      </c>
      <c r="I416" s="32">
        <v>3</v>
      </c>
      <c r="J416" s="32" t="s">
        <v>129</v>
      </c>
      <c r="K416" s="32" t="s">
        <v>129</v>
      </c>
      <c r="L416" s="32" t="s">
        <v>129</v>
      </c>
      <c r="M416" s="32">
        <v>2</v>
      </c>
      <c r="N416" s="32">
        <v>1</v>
      </c>
      <c r="O416" s="32">
        <v>1</v>
      </c>
      <c r="P416" s="32" t="s">
        <v>129</v>
      </c>
      <c r="Q416" s="32" t="s">
        <v>129</v>
      </c>
      <c r="R416" s="32">
        <v>5</v>
      </c>
      <c r="S416" s="32">
        <v>1</v>
      </c>
      <c r="T416" s="33" t="s">
        <v>129</v>
      </c>
    </row>
    <row r="417" spans="1:20" x14ac:dyDescent="0.2">
      <c r="A417" s="25"/>
      <c r="B417" s="19" t="s">
        <v>146</v>
      </c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5"/>
    </row>
    <row r="418" spans="1:20" x14ac:dyDescent="0.2">
      <c r="A418" s="25"/>
      <c r="B418" s="19" t="s">
        <v>227</v>
      </c>
      <c r="C418" s="34">
        <f t="shared" ref="C418" si="905">SUM(C419,C420)</f>
        <v>110</v>
      </c>
      <c r="D418" s="34">
        <f t="shared" ref="D418" si="906">SUM(D419,D420)</f>
        <v>51</v>
      </c>
      <c r="E418" s="34">
        <f t="shared" ref="E418" si="907">SUM(E419,E420)</f>
        <v>59</v>
      </c>
      <c r="F418" s="34">
        <f t="shared" ref="F418" si="908">SUM(F419,F420)</f>
        <v>8</v>
      </c>
      <c r="G418" s="34">
        <f t="shared" ref="G418" si="909">SUM(G419,G420)</f>
        <v>5</v>
      </c>
      <c r="H418" s="34">
        <f t="shared" ref="H418" si="910">SUM(H419,H420)</f>
        <v>5</v>
      </c>
      <c r="I418" s="34">
        <f t="shared" ref="I418" si="911">SUM(I419,I420)</f>
        <v>14</v>
      </c>
      <c r="J418" s="34">
        <f t="shared" ref="J418" si="912">SUM(J419,J420)</f>
        <v>1</v>
      </c>
      <c r="K418" s="34">
        <f t="shared" ref="K418" si="913">SUM(K419,K420)</f>
        <v>5</v>
      </c>
      <c r="L418" s="34">
        <f t="shared" ref="L418" si="914">SUM(L419,L420)</f>
        <v>10</v>
      </c>
      <c r="M418" s="34">
        <f t="shared" ref="M418" si="915">SUM(M419,M420)</f>
        <v>27</v>
      </c>
      <c r="N418" s="34">
        <f t="shared" ref="N418" si="916">SUM(N419,N420)</f>
        <v>13</v>
      </c>
      <c r="O418" s="34">
        <f t="shared" ref="O418" si="917">SUM(O419,O420)</f>
        <v>4</v>
      </c>
      <c r="P418" s="34">
        <f t="shared" ref="P418" si="918">SUM(P419,P420)</f>
        <v>1</v>
      </c>
      <c r="Q418" s="34" t="s">
        <v>129</v>
      </c>
      <c r="R418" s="34">
        <f t="shared" ref="R418" si="919">SUM(R419,R420)</f>
        <v>17</v>
      </c>
      <c r="S418" s="34">
        <f t="shared" ref="S418" si="920">SUM(S419,S420)</f>
        <v>6</v>
      </c>
      <c r="T418" s="35">
        <f t="shared" ref="T418" si="921">SUM(T419,T420)</f>
        <v>1</v>
      </c>
    </row>
    <row r="419" spans="1:20" ht="17.25" customHeight="1" x14ac:dyDescent="0.2">
      <c r="A419" s="25"/>
      <c r="B419" s="23" t="s">
        <v>144</v>
      </c>
      <c r="C419" s="32">
        <f>SUM(F419:R419)</f>
        <v>91</v>
      </c>
      <c r="D419" s="32">
        <v>43</v>
      </c>
      <c r="E419" s="32">
        <v>48</v>
      </c>
      <c r="F419" s="32">
        <v>7</v>
      </c>
      <c r="G419" s="32">
        <v>5</v>
      </c>
      <c r="H419" s="32">
        <v>5</v>
      </c>
      <c r="I419" s="32">
        <v>12</v>
      </c>
      <c r="J419" s="32">
        <v>1</v>
      </c>
      <c r="K419" s="32">
        <v>5</v>
      </c>
      <c r="L419" s="32">
        <v>9</v>
      </c>
      <c r="M419" s="32">
        <v>21</v>
      </c>
      <c r="N419" s="32">
        <v>12</v>
      </c>
      <c r="O419" s="32">
        <v>2</v>
      </c>
      <c r="P419" s="32">
        <v>1</v>
      </c>
      <c r="Q419" s="32" t="s">
        <v>129</v>
      </c>
      <c r="R419" s="32">
        <v>11</v>
      </c>
      <c r="S419" s="32">
        <v>5</v>
      </c>
      <c r="T419" s="33">
        <v>1</v>
      </c>
    </row>
    <row r="420" spans="1:20" x14ac:dyDescent="0.2">
      <c r="A420" s="25"/>
      <c r="B420" s="23" t="s">
        <v>145</v>
      </c>
      <c r="C420" s="32">
        <f>SUM(F420:R420)</f>
        <v>19</v>
      </c>
      <c r="D420" s="32">
        <v>8</v>
      </c>
      <c r="E420" s="32">
        <v>11</v>
      </c>
      <c r="F420" s="32">
        <v>1</v>
      </c>
      <c r="G420" s="32" t="s">
        <v>129</v>
      </c>
      <c r="H420" s="32" t="s">
        <v>129</v>
      </c>
      <c r="I420" s="32">
        <v>2</v>
      </c>
      <c r="J420" s="32" t="s">
        <v>129</v>
      </c>
      <c r="K420" s="32" t="s">
        <v>129</v>
      </c>
      <c r="L420" s="32">
        <v>1</v>
      </c>
      <c r="M420" s="32">
        <v>6</v>
      </c>
      <c r="N420" s="32">
        <v>1</v>
      </c>
      <c r="O420" s="32">
        <v>2</v>
      </c>
      <c r="P420" s="32" t="s">
        <v>129</v>
      </c>
      <c r="Q420" s="32" t="s">
        <v>129</v>
      </c>
      <c r="R420" s="32">
        <v>6</v>
      </c>
      <c r="S420" s="32">
        <v>1</v>
      </c>
      <c r="T420" s="33" t="s">
        <v>129</v>
      </c>
    </row>
    <row r="421" spans="1:20" x14ac:dyDescent="0.2">
      <c r="A421" s="25"/>
      <c r="B421" s="19" t="s">
        <v>146</v>
      </c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5"/>
    </row>
    <row r="422" spans="1:20" x14ac:dyDescent="0.2">
      <c r="A422" s="25"/>
      <c r="B422" s="19" t="s">
        <v>219</v>
      </c>
      <c r="C422" s="34">
        <f t="shared" ref="C422" si="922">SUM(C423,C424)</f>
        <v>468</v>
      </c>
      <c r="D422" s="34">
        <f t="shared" ref="D422" si="923">SUM(D423,D424)</f>
        <v>385</v>
      </c>
      <c r="E422" s="34">
        <f t="shared" ref="E422" si="924">SUM(E423,E424)</f>
        <v>83</v>
      </c>
      <c r="F422" s="34">
        <f t="shared" ref="F422" si="925">SUM(F423,F424)</f>
        <v>4</v>
      </c>
      <c r="G422" s="34">
        <f t="shared" ref="G422" si="926">SUM(G423,G424)</f>
        <v>16</v>
      </c>
      <c r="H422" s="34">
        <f t="shared" ref="H422" si="927">SUM(H423,H424)</f>
        <v>47</v>
      </c>
      <c r="I422" s="34">
        <f t="shared" ref="I422" si="928">SUM(I423,I424)</f>
        <v>41</v>
      </c>
      <c r="J422" s="34">
        <f t="shared" ref="J422" si="929">SUM(J423,J424)</f>
        <v>5</v>
      </c>
      <c r="K422" s="34">
        <f t="shared" ref="K422" si="930">SUM(K423,K424)</f>
        <v>10</v>
      </c>
      <c r="L422" s="34">
        <f t="shared" ref="L422" si="931">SUM(L423,L424)</f>
        <v>4</v>
      </c>
      <c r="M422" s="34">
        <f t="shared" ref="M422" si="932">SUM(M423,M424)</f>
        <v>267</v>
      </c>
      <c r="N422" s="34">
        <f t="shared" ref="N422" si="933">SUM(N423,N424)</f>
        <v>57</v>
      </c>
      <c r="O422" s="34">
        <f t="shared" ref="O422" si="934">SUM(O423,O424)</f>
        <v>11</v>
      </c>
      <c r="P422" s="34" t="s">
        <v>129</v>
      </c>
      <c r="Q422" s="34" t="s">
        <v>129</v>
      </c>
      <c r="R422" s="34">
        <f t="shared" ref="R422" si="935">SUM(R423,R424)</f>
        <v>6</v>
      </c>
      <c r="S422" s="34">
        <f t="shared" ref="S422" si="936">SUM(S423,S424)</f>
        <v>74</v>
      </c>
      <c r="T422" s="35">
        <f t="shared" ref="T422" si="937">SUM(T423,T424)</f>
        <v>14</v>
      </c>
    </row>
    <row r="423" spans="1:20" ht="17.25" customHeight="1" x14ac:dyDescent="0.2">
      <c r="A423" s="25"/>
      <c r="B423" s="23" t="s">
        <v>144</v>
      </c>
      <c r="C423" s="32">
        <f>SUM(F423:R423)</f>
        <v>416</v>
      </c>
      <c r="D423" s="32">
        <v>341</v>
      </c>
      <c r="E423" s="32">
        <v>75</v>
      </c>
      <c r="F423" s="32">
        <v>4</v>
      </c>
      <c r="G423" s="32">
        <v>14</v>
      </c>
      <c r="H423" s="32">
        <v>41</v>
      </c>
      <c r="I423" s="32">
        <v>36</v>
      </c>
      <c r="J423" s="32">
        <v>4</v>
      </c>
      <c r="K423" s="32">
        <v>9</v>
      </c>
      <c r="L423" s="32">
        <v>4</v>
      </c>
      <c r="M423" s="32">
        <v>238</v>
      </c>
      <c r="N423" s="32">
        <v>49</v>
      </c>
      <c r="O423" s="32">
        <v>11</v>
      </c>
      <c r="P423" s="32" t="s">
        <v>129</v>
      </c>
      <c r="Q423" s="32" t="s">
        <v>129</v>
      </c>
      <c r="R423" s="32">
        <v>6</v>
      </c>
      <c r="S423" s="32">
        <v>69</v>
      </c>
      <c r="T423" s="33">
        <v>12</v>
      </c>
    </row>
    <row r="424" spans="1:20" x14ac:dyDescent="0.2">
      <c r="A424" s="25"/>
      <c r="B424" s="23" t="s">
        <v>145</v>
      </c>
      <c r="C424" s="32">
        <f>SUM(F424:R424)</f>
        <v>52</v>
      </c>
      <c r="D424" s="32">
        <v>44</v>
      </c>
      <c r="E424" s="32">
        <v>8</v>
      </c>
      <c r="F424" s="32" t="s">
        <v>129</v>
      </c>
      <c r="G424" s="32">
        <v>2</v>
      </c>
      <c r="H424" s="32">
        <v>6</v>
      </c>
      <c r="I424" s="32">
        <v>5</v>
      </c>
      <c r="J424" s="32">
        <v>1</v>
      </c>
      <c r="K424" s="32">
        <v>1</v>
      </c>
      <c r="L424" s="32" t="s">
        <v>129</v>
      </c>
      <c r="M424" s="32">
        <v>29</v>
      </c>
      <c r="N424" s="32">
        <v>8</v>
      </c>
      <c r="O424" s="32" t="s">
        <v>129</v>
      </c>
      <c r="P424" s="32" t="s">
        <v>129</v>
      </c>
      <c r="Q424" s="32" t="s">
        <v>129</v>
      </c>
      <c r="R424" s="32" t="s">
        <v>129</v>
      </c>
      <c r="S424" s="32">
        <v>5</v>
      </c>
      <c r="T424" s="33">
        <v>2</v>
      </c>
    </row>
    <row r="425" spans="1:20" x14ac:dyDescent="0.2">
      <c r="A425" s="25"/>
      <c r="B425" s="19" t="s">
        <v>146</v>
      </c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5"/>
    </row>
    <row r="426" spans="1:20" x14ac:dyDescent="0.2">
      <c r="A426" s="25"/>
      <c r="B426" s="19" t="s">
        <v>223</v>
      </c>
      <c r="C426" s="34">
        <f t="shared" ref="C426" si="938">SUM(C427,C428)</f>
        <v>178</v>
      </c>
      <c r="D426" s="34">
        <f t="shared" ref="D426" si="939">SUM(D427,D428)</f>
        <v>103</v>
      </c>
      <c r="E426" s="34">
        <f t="shared" ref="E426" si="940">SUM(E427,E428)</f>
        <v>75</v>
      </c>
      <c r="F426" s="34">
        <f t="shared" ref="F426" si="941">SUM(F427,F428)</f>
        <v>1</v>
      </c>
      <c r="G426" s="34">
        <f t="shared" ref="G426" si="942">SUM(G427,G428)</f>
        <v>18</v>
      </c>
      <c r="H426" s="34">
        <f t="shared" ref="H426" si="943">SUM(H427,H428)</f>
        <v>9</v>
      </c>
      <c r="I426" s="34">
        <f t="shared" ref="I426" si="944">SUM(I427,I428)</f>
        <v>14</v>
      </c>
      <c r="J426" s="34">
        <f t="shared" ref="J426" si="945">SUM(J427,J428)</f>
        <v>3</v>
      </c>
      <c r="K426" s="34">
        <f t="shared" ref="K426" si="946">SUM(K427,K428)</f>
        <v>5</v>
      </c>
      <c r="L426" s="34">
        <f t="shared" ref="L426" si="947">SUM(L427,L428)</f>
        <v>4</v>
      </c>
      <c r="M426" s="34">
        <f t="shared" ref="M426" si="948">SUM(M427,M428)</f>
        <v>74</v>
      </c>
      <c r="N426" s="34">
        <f t="shared" ref="N426" si="949">SUM(N427,N428)</f>
        <v>22</v>
      </c>
      <c r="O426" s="34">
        <f t="shared" ref="O426" si="950">SUM(O427,O428)</f>
        <v>18</v>
      </c>
      <c r="P426" s="34" t="s">
        <v>129</v>
      </c>
      <c r="Q426" s="34" t="s">
        <v>129</v>
      </c>
      <c r="R426" s="34">
        <f t="shared" ref="R426" si="951">SUM(R427,R428)</f>
        <v>10</v>
      </c>
      <c r="S426" s="34">
        <f t="shared" ref="S426" si="952">SUM(S427,S428)</f>
        <v>31</v>
      </c>
      <c r="T426" s="35">
        <f t="shared" ref="T426" si="953">SUM(T427,T428)</f>
        <v>1</v>
      </c>
    </row>
    <row r="427" spans="1:20" ht="17.25" customHeight="1" x14ac:dyDescent="0.2">
      <c r="A427" s="25"/>
      <c r="B427" s="23" t="s">
        <v>144</v>
      </c>
      <c r="C427" s="32">
        <f>SUM(F427:R427)</f>
        <v>153</v>
      </c>
      <c r="D427" s="32">
        <v>89</v>
      </c>
      <c r="E427" s="32">
        <v>64</v>
      </c>
      <c r="F427" s="32" t="s">
        <v>129</v>
      </c>
      <c r="G427" s="32">
        <v>15</v>
      </c>
      <c r="H427" s="32">
        <v>7</v>
      </c>
      <c r="I427" s="32">
        <v>13</v>
      </c>
      <c r="J427" s="32">
        <v>3</v>
      </c>
      <c r="K427" s="32">
        <v>4</v>
      </c>
      <c r="L427" s="32">
        <v>3</v>
      </c>
      <c r="M427" s="32">
        <v>62</v>
      </c>
      <c r="N427" s="32">
        <v>21</v>
      </c>
      <c r="O427" s="32">
        <v>16</v>
      </c>
      <c r="P427" s="32" t="s">
        <v>129</v>
      </c>
      <c r="Q427" s="32" t="s">
        <v>129</v>
      </c>
      <c r="R427" s="32">
        <v>9</v>
      </c>
      <c r="S427" s="32">
        <v>23</v>
      </c>
      <c r="T427" s="33">
        <v>1</v>
      </c>
    </row>
    <row r="428" spans="1:20" x14ac:dyDescent="0.2">
      <c r="A428" s="25"/>
      <c r="B428" s="23" t="s">
        <v>145</v>
      </c>
      <c r="C428" s="32">
        <f>SUM(F428:R428)</f>
        <v>25</v>
      </c>
      <c r="D428" s="32">
        <v>14</v>
      </c>
      <c r="E428" s="32">
        <v>11</v>
      </c>
      <c r="F428" s="32">
        <v>1</v>
      </c>
      <c r="G428" s="32">
        <v>3</v>
      </c>
      <c r="H428" s="32">
        <v>2</v>
      </c>
      <c r="I428" s="32">
        <v>1</v>
      </c>
      <c r="J428" s="32" t="s">
        <v>129</v>
      </c>
      <c r="K428" s="32">
        <v>1</v>
      </c>
      <c r="L428" s="32">
        <v>1</v>
      </c>
      <c r="M428" s="32">
        <v>12</v>
      </c>
      <c r="N428" s="32">
        <v>1</v>
      </c>
      <c r="O428" s="32">
        <v>2</v>
      </c>
      <c r="P428" s="32" t="s">
        <v>129</v>
      </c>
      <c r="Q428" s="32" t="s">
        <v>129</v>
      </c>
      <c r="R428" s="32">
        <v>1</v>
      </c>
      <c r="S428" s="32">
        <v>8</v>
      </c>
      <c r="T428" s="33" t="s">
        <v>129</v>
      </c>
    </row>
    <row r="429" spans="1:20" x14ac:dyDescent="0.2">
      <c r="A429" s="25"/>
      <c r="B429" s="19" t="s">
        <v>146</v>
      </c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5"/>
    </row>
    <row r="430" spans="1:20" x14ac:dyDescent="0.2">
      <c r="A430" s="25"/>
      <c r="B430" s="19" t="s">
        <v>226</v>
      </c>
      <c r="C430" s="34">
        <f t="shared" ref="C430" si="954">SUM(C431,C432)</f>
        <v>3</v>
      </c>
      <c r="D430" s="34">
        <f t="shared" ref="D430" si="955">SUM(D431,D432)</f>
        <v>2</v>
      </c>
      <c r="E430" s="34">
        <f t="shared" ref="E430" si="956">SUM(E431,E432)</f>
        <v>1</v>
      </c>
      <c r="F430" s="34" t="s">
        <v>129</v>
      </c>
      <c r="G430" s="34" t="s">
        <v>129</v>
      </c>
      <c r="H430" s="34" t="s">
        <v>129</v>
      </c>
      <c r="I430" s="34" t="s">
        <v>129</v>
      </c>
      <c r="J430" s="34" t="s">
        <v>129</v>
      </c>
      <c r="K430" s="34" t="s">
        <v>129</v>
      </c>
      <c r="L430" s="34" t="s">
        <v>129</v>
      </c>
      <c r="M430" s="34">
        <f t="shared" ref="M430" si="957">SUM(M431,M432)</f>
        <v>2</v>
      </c>
      <c r="N430" s="34" t="s">
        <v>129</v>
      </c>
      <c r="O430" s="34">
        <f t="shared" ref="O430" si="958">SUM(O431,O432)</f>
        <v>1</v>
      </c>
      <c r="P430" s="34" t="s">
        <v>129</v>
      </c>
      <c r="Q430" s="34" t="s">
        <v>129</v>
      </c>
      <c r="R430" s="34" t="s">
        <v>129</v>
      </c>
      <c r="S430" s="34">
        <f t="shared" ref="S430" si="959">SUM(S431,S432)</f>
        <v>2</v>
      </c>
      <c r="T430" s="35" t="s">
        <v>129</v>
      </c>
    </row>
    <row r="431" spans="1:20" ht="17.25" customHeight="1" x14ac:dyDescent="0.2">
      <c r="A431" s="25"/>
      <c r="B431" s="23" t="s">
        <v>144</v>
      </c>
      <c r="C431" s="32">
        <f>SUM(F431:R431)</f>
        <v>2</v>
      </c>
      <c r="D431" s="32">
        <v>1</v>
      </c>
      <c r="E431" s="32">
        <v>1</v>
      </c>
      <c r="F431" s="32" t="s">
        <v>129</v>
      </c>
      <c r="G431" s="32" t="s">
        <v>129</v>
      </c>
      <c r="H431" s="32" t="s">
        <v>129</v>
      </c>
      <c r="I431" s="32" t="s">
        <v>129</v>
      </c>
      <c r="J431" s="32" t="s">
        <v>129</v>
      </c>
      <c r="K431" s="32" t="s">
        <v>129</v>
      </c>
      <c r="L431" s="32" t="s">
        <v>129</v>
      </c>
      <c r="M431" s="32">
        <v>1</v>
      </c>
      <c r="N431" s="32" t="s">
        <v>129</v>
      </c>
      <c r="O431" s="32">
        <v>1</v>
      </c>
      <c r="P431" s="32" t="s">
        <v>129</v>
      </c>
      <c r="Q431" s="32" t="s">
        <v>129</v>
      </c>
      <c r="R431" s="32" t="s">
        <v>129</v>
      </c>
      <c r="S431" s="32">
        <v>1</v>
      </c>
      <c r="T431" s="33" t="s">
        <v>129</v>
      </c>
    </row>
    <row r="432" spans="1:20" x14ac:dyDescent="0.2">
      <c r="A432" s="25"/>
      <c r="B432" s="23" t="s">
        <v>145</v>
      </c>
      <c r="C432" s="32">
        <f>SUM(F432:R432)</f>
        <v>1</v>
      </c>
      <c r="D432" s="32">
        <v>1</v>
      </c>
      <c r="E432" s="32" t="s">
        <v>129</v>
      </c>
      <c r="F432" s="32" t="s">
        <v>129</v>
      </c>
      <c r="G432" s="32" t="s">
        <v>129</v>
      </c>
      <c r="H432" s="32" t="s">
        <v>129</v>
      </c>
      <c r="I432" s="32" t="s">
        <v>129</v>
      </c>
      <c r="J432" s="32" t="s">
        <v>129</v>
      </c>
      <c r="K432" s="32" t="s">
        <v>129</v>
      </c>
      <c r="L432" s="32" t="s">
        <v>129</v>
      </c>
      <c r="M432" s="32">
        <v>1</v>
      </c>
      <c r="N432" s="32" t="s">
        <v>129</v>
      </c>
      <c r="O432" s="32" t="s">
        <v>129</v>
      </c>
      <c r="P432" s="32" t="s">
        <v>129</v>
      </c>
      <c r="Q432" s="32" t="s">
        <v>129</v>
      </c>
      <c r="R432" s="32" t="s">
        <v>129</v>
      </c>
      <c r="S432" s="32">
        <v>1</v>
      </c>
      <c r="T432" s="33" t="s">
        <v>129</v>
      </c>
    </row>
    <row r="433" spans="1:20" x14ac:dyDescent="0.2">
      <c r="A433" s="26"/>
      <c r="B433" s="27" t="s">
        <v>146</v>
      </c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4"/>
    </row>
    <row r="435" spans="1:20" x14ac:dyDescent="0.2">
      <c r="A435" s="7" t="s">
        <v>127</v>
      </c>
    </row>
    <row r="436" spans="1:20" x14ac:dyDescent="0.2">
      <c r="A436" s="7" t="s">
        <v>128</v>
      </c>
    </row>
    <row r="437" spans="1:20" x14ac:dyDescent="0.2">
      <c r="A437" s="7"/>
    </row>
    <row r="438" spans="1:20" x14ac:dyDescent="0.2">
      <c r="A438" s="10" t="s">
        <v>126</v>
      </c>
    </row>
    <row r="439" spans="1:20" x14ac:dyDescent="0.2">
      <c r="A439" s="7"/>
    </row>
    <row r="440" spans="1:20" x14ac:dyDescent="0.2">
      <c r="A440" s="11" t="s">
        <v>125</v>
      </c>
    </row>
  </sheetData>
  <mergeCells count="55">
    <mergeCell ref="A353:T353"/>
    <mergeCell ref="A354:T354"/>
    <mergeCell ref="A356:A359"/>
    <mergeCell ref="B356:B359"/>
    <mergeCell ref="C356:T356"/>
    <mergeCell ref="C357:C359"/>
    <mergeCell ref="D357:T357"/>
    <mergeCell ref="D358:E358"/>
    <mergeCell ref="F358:O358"/>
    <mergeCell ref="P358:R358"/>
    <mergeCell ref="S358:T358"/>
    <mergeCell ref="A269:T269"/>
    <mergeCell ref="A270:T270"/>
    <mergeCell ref="A272:A275"/>
    <mergeCell ref="B272:B275"/>
    <mergeCell ref="C272:T272"/>
    <mergeCell ref="C273:C275"/>
    <mergeCell ref="D273:T273"/>
    <mergeCell ref="D274:E274"/>
    <mergeCell ref="F274:O274"/>
    <mergeCell ref="P274:R274"/>
    <mergeCell ref="S274:T274"/>
    <mergeCell ref="A179:T179"/>
    <mergeCell ref="A180:T180"/>
    <mergeCell ref="A182:A185"/>
    <mergeCell ref="B182:B185"/>
    <mergeCell ref="C182:T182"/>
    <mergeCell ref="C183:C185"/>
    <mergeCell ref="D183:T183"/>
    <mergeCell ref="D184:E184"/>
    <mergeCell ref="F184:O184"/>
    <mergeCell ref="P184:R184"/>
    <mergeCell ref="S184:T184"/>
    <mergeCell ref="A91:T91"/>
    <mergeCell ref="A92:T92"/>
    <mergeCell ref="A94:A97"/>
    <mergeCell ref="B94:B97"/>
    <mergeCell ref="C94:T94"/>
    <mergeCell ref="C95:C97"/>
    <mergeCell ref="D95:T95"/>
    <mergeCell ref="D96:E96"/>
    <mergeCell ref="F96:O96"/>
    <mergeCell ref="P96:R96"/>
    <mergeCell ref="S96:T96"/>
    <mergeCell ref="S6:T6"/>
    <mergeCell ref="A1:T1"/>
    <mergeCell ref="A2:T2"/>
    <mergeCell ref="B4:B7"/>
    <mergeCell ref="C4:T4"/>
    <mergeCell ref="C5:C7"/>
    <mergeCell ref="D5:T5"/>
    <mergeCell ref="D6:E6"/>
    <mergeCell ref="F6:O6"/>
    <mergeCell ref="P6:R6"/>
    <mergeCell ref="A4:A7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portrait" r:id="rId1"/>
  <rowBreaks count="4" manualBreakCount="4">
    <brk id="90" max="16383" man="1"/>
    <brk id="178" max="16383" man="1"/>
    <brk id="268" max="16383" man="1"/>
    <brk id="3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221-14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2017-09-21T15:23:10Z</dcterms:modified>
</cp:coreProperties>
</file>